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tabRatio="781" activeTab="4"/>
  </bookViews>
  <sheets>
    <sheet name="Khoi 6" sheetId="1" r:id="rId1"/>
    <sheet name="Khoi 7" sheetId="2" r:id="rId2"/>
    <sheet name="Khoi 8" sheetId="3" r:id="rId3"/>
    <sheet name="Khoi 9" sheetId="4" r:id="rId4"/>
    <sheet name="TH K9" sheetId="5" r:id="rId5"/>
    <sheet name="Tong hop toan phong" sheetId="6" r:id="rId6"/>
    <sheet name="Tong hop cac truong" sheetId="7" r:id="rId7"/>
    <sheet name="Tong hop cac truong (2)" sheetId="8" r:id="rId8"/>
    <sheet name="Sheet3" sheetId="9" r:id="rId9"/>
  </sheets>
  <definedNames>
    <definedName name="_xlnm.Print_Titles" localSheetId="6">'Tong hop cac truong'!$5:$8</definedName>
    <definedName name="_xlnm.Print_Titles" localSheetId="7">'Tong hop cac truong (2)'!$5:$8</definedName>
  </definedNames>
  <calcPr fullCalcOnLoad="1"/>
</workbook>
</file>

<file path=xl/sharedStrings.xml><?xml version="1.0" encoding="utf-8"?>
<sst xmlns="http://schemas.openxmlformats.org/spreadsheetml/2006/main" count="1635" uniqueCount="150">
  <si>
    <t xml:space="preserve">    TS    HS KS</t>
  </si>
  <si>
    <t>Huyện</t>
  </si>
  <si>
    <t>STT</t>
  </si>
  <si>
    <t>&gt;= 5</t>
  </si>
  <si>
    <t>SL</t>
  </si>
  <si>
    <t>TL</t>
  </si>
  <si>
    <t>Điểm khảo sát</t>
  </si>
  <si>
    <t>0,25 ÷ &lt; 5,0</t>
  </si>
  <si>
    <t>Môn KS</t>
  </si>
  <si>
    <t>Lớp</t>
  </si>
  <si>
    <t>Hệ</t>
  </si>
  <si>
    <t>Toán</t>
  </si>
  <si>
    <t>Ngữ văn</t>
  </si>
  <si>
    <t>Tiếng Anh</t>
  </si>
  <si>
    <t>7 năm</t>
  </si>
  <si>
    <t>Trường THCS</t>
  </si>
  <si>
    <t>10 năm</t>
  </si>
  <si>
    <t>5,0 ÷ 7,75</t>
  </si>
  <si>
    <t>TRƯỞNG PHÒNG</t>
  </si>
  <si>
    <t>NGƯỜI LẬP BẢNG</t>
  </si>
  <si>
    <t>MẪU BÁO CÁO</t>
  </si>
  <si>
    <t>Điểm 10</t>
  </si>
  <si>
    <t>8,0 ÷ 9,75</t>
  </si>
  <si>
    <t>0,25 ÷ 4,75</t>
  </si>
  <si>
    <t>Sinh học</t>
  </si>
  <si>
    <t>Vật lí</t>
  </si>
  <si>
    <t>NĂM HỌC 2018-2019</t>
  </si>
  <si>
    <t>Cột tỉ lệ đã có sẵn công thức tính (không sửa chữa)</t>
  </si>
  <si>
    <t>Các đơn vị phải nhập số liệu vào cột số lượng (SL), không tạo đường dẫn từ các trang tính khác.</t>
  </si>
  <si>
    <t>&lt; 5,0
(Kể cả điểm 0)</t>
  </si>
  <si>
    <t>điểm 0</t>
  </si>
  <si>
    <t>TS    HS KS</t>
  </si>
  <si>
    <t>&lt; 5,0 (kể cả điểm 0)</t>
  </si>
  <si>
    <t>Vụ Bản</t>
  </si>
  <si>
    <t>Thành Lợi</t>
  </si>
  <si>
    <t xml:space="preserve">Sử </t>
  </si>
  <si>
    <t xml:space="preserve">Ngữ văn </t>
  </si>
  <si>
    <t>Toán 8</t>
  </si>
  <si>
    <t xml:space="preserve">Vật lí </t>
  </si>
  <si>
    <t>TỔNG HỢP KẾT QUẢ KHẢO SÁT CHẤT LƯỢNG HỌC KỲ II  (THEO ĐƠN VỊ TRƯỜNG THCS THÀNH LỢI )</t>
  </si>
  <si>
    <t>Trung Thành</t>
  </si>
  <si>
    <t>Lịch sử</t>
  </si>
  <si>
    <t>Vật lý</t>
  </si>
  <si>
    <t>Tân Thành</t>
  </si>
  <si>
    <t>Tam Thanh</t>
  </si>
  <si>
    <t>T.Anh</t>
  </si>
  <si>
    <t>Nguyễn Phúc</t>
  </si>
  <si>
    <t>7</t>
  </si>
  <si>
    <t>Đại An</t>
  </si>
  <si>
    <t>Hiển Khánh</t>
  </si>
  <si>
    <t>Sử</t>
  </si>
  <si>
    <t xml:space="preserve">Toán </t>
  </si>
  <si>
    <t>Lịch Sử</t>
  </si>
  <si>
    <t>Cộng Hoà</t>
  </si>
  <si>
    <t>Cộng Hòa</t>
  </si>
  <si>
    <t>Văn</t>
  </si>
  <si>
    <t xml:space="preserve">Ngữ Văn </t>
  </si>
  <si>
    <t>Minh Thuận</t>
  </si>
  <si>
    <t>Thị trấn Gôi</t>
  </si>
  <si>
    <t>Kim Thái</t>
  </si>
  <si>
    <t>Trần Huy Liệu</t>
  </si>
  <si>
    <t>Đại Thắng</t>
  </si>
  <si>
    <t>Tân Khánh</t>
  </si>
  <si>
    <t>Quang Trung</t>
  </si>
  <si>
    <t>Minh Tân</t>
  </si>
  <si>
    <t>Liên Bảo</t>
  </si>
  <si>
    <t>Vĩnh Hào</t>
  </si>
  <si>
    <t>Hợp Hưng</t>
  </si>
  <si>
    <t>10năm</t>
  </si>
  <si>
    <t>Sinh</t>
  </si>
  <si>
    <t>Vật Lý</t>
  </si>
  <si>
    <t>Anh</t>
  </si>
  <si>
    <t>a1</t>
  </si>
  <si>
    <t xml:space="preserve">Lịch Sử </t>
  </si>
  <si>
    <t>TỔNG HỢP KẾT QUẢ KHẢO SÁT CHẤT LƯỢNG HỌC KỲ II  (THEO ĐƠN VỊ PHÒNG GDĐT)</t>
  </si>
  <si>
    <t>11 năm</t>
  </si>
  <si>
    <t>Phạm Văn Vinh</t>
  </si>
  <si>
    <t>Vũ Hữu Mai</t>
  </si>
  <si>
    <t>Ngữ văn (G)</t>
  </si>
  <si>
    <t>Ngữ văn (TB)</t>
  </si>
  <si>
    <t>Toán (G)</t>
  </si>
  <si>
    <t>Toán (TB)</t>
  </si>
  <si>
    <t>Anh (G)</t>
  </si>
  <si>
    <t>Anh (TB)</t>
  </si>
  <si>
    <t>Sử (G)</t>
  </si>
  <si>
    <t>Thứ</t>
  </si>
  <si>
    <t>Sử (TB)</t>
  </si>
  <si>
    <t>Tổng thứ</t>
  </si>
  <si>
    <t>Xếp khối</t>
  </si>
  <si>
    <t>Sinh (G)</t>
  </si>
  <si>
    <t>Sinh (TB)</t>
  </si>
  <si>
    <t>Lí (G)</t>
  </si>
  <si>
    <t>Lí (TB)</t>
  </si>
  <si>
    <t>TT</t>
  </si>
  <si>
    <t>Phßng GD §T Vô B¶n</t>
  </si>
  <si>
    <t xml:space="preserve">Thèng kª chÊt l­îng kh¶o s¸t líp 9 </t>
  </si>
  <si>
    <t>Häc kú II n¨m häc 2018-2019</t>
  </si>
  <si>
    <t>Tr­êng</t>
  </si>
  <si>
    <t>% V¨n 
G 
(1)</t>
  </si>
  <si>
    <t xml:space="preserve">Thø
</t>
  </si>
  <si>
    <t>% V¨n TB
(1)</t>
  </si>
  <si>
    <t>% To¸n
G
(1)</t>
  </si>
  <si>
    <t>% To¸n
TB
(1)</t>
  </si>
  <si>
    <t>% TH
G
(1)</t>
  </si>
  <si>
    <t>%TH
TB
(1)</t>
  </si>
  <si>
    <t>Tæng
 thø
K9</t>
  </si>
  <si>
    <t>xÕp thø
K9</t>
  </si>
  <si>
    <t>Tæng thø K6,7,8,9</t>
  </si>
  <si>
    <t>XÕp chung toµn tr­êng</t>
  </si>
  <si>
    <t>Tæng
 thø
K6</t>
  </si>
  <si>
    <t>Tæng
 thø
K7</t>
  </si>
  <si>
    <t>Tæng
 thø
K8</t>
  </si>
  <si>
    <t>Minh ThuËn</t>
  </si>
  <si>
    <t>T©n Kh¸nh</t>
  </si>
  <si>
    <t>HiÓn Kh¸nh</t>
  </si>
  <si>
    <t>Hîp H­ng</t>
  </si>
  <si>
    <t>Minh T©n</t>
  </si>
  <si>
    <t>Céng Hßa</t>
  </si>
  <si>
    <t>Trung Thµnh</t>
  </si>
  <si>
    <t>§¹i An</t>
  </si>
  <si>
    <t>Kim Th¸i</t>
  </si>
  <si>
    <t>ThÞ trÊn G«i</t>
  </si>
  <si>
    <t>NguyÔn Phóc</t>
  </si>
  <si>
    <t>VÜnh Hµo</t>
  </si>
  <si>
    <t>§¹i Th¾ng</t>
  </si>
  <si>
    <t>Liªn B¶o</t>
  </si>
  <si>
    <t>Thµnh Lîi</t>
  </si>
  <si>
    <t>T©n Thµnh</t>
  </si>
  <si>
    <t>HuyÖn</t>
  </si>
  <si>
    <t>Vô B¶n, ngµy 20 th¸ng 4 n¨m 2019</t>
  </si>
  <si>
    <t>Ng­êi lËp b¶ng</t>
  </si>
  <si>
    <t xml:space="preserve">                  Q. tr­ëng phßng</t>
  </si>
  <si>
    <t>Ph¹m V¨n Vinh</t>
  </si>
  <si>
    <t xml:space="preserve">                        Vò H÷u Mai</t>
  </si>
  <si>
    <t>Thèng kª kÕt qu¶ M¤N THµNH PHÇN TRONG bµi TæNG hîp líp 9 HäC Kú II</t>
  </si>
  <si>
    <t xml:space="preserve">Anh9
%TB
</t>
  </si>
  <si>
    <t>Thø</t>
  </si>
  <si>
    <t>Lý 9
%TB</t>
  </si>
  <si>
    <t>Hãa
%TB</t>
  </si>
  <si>
    <t xml:space="preserve">Sinh9
%TB
</t>
  </si>
  <si>
    <t xml:space="preserve">Sử9
%TB
</t>
  </si>
  <si>
    <t xml:space="preserve">Địa9
%TB
</t>
  </si>
  <si>
    <t xml:space="preserve">GDCD
%TB
</t>
  </si>
  <si>
    <t>TrÇn Huy LiÖu</t>
  </si>
  <si>
    <t xml:space="preserve">Thèng kª chÊt l­îng kh¶o s¸t líp 6 </t>
  </si>
  <si>
    <t xml:space="preserve">Thèng kª chÊt l­îng kh¶o s¸t líp 7 </t>
  </si>
  <si>
    <t>Thèng kª chÊt l­îng kh¶o s¸t líp 8</t>
  </si>
  <si>
    <t>T Huy Liệu</t>
  </si>
  <si>
    <t xml:space="preserve"> Vũ Hữu Mai</t>
  </si>
  <si>
    <t>Vô B¶n, ngµy 15 th¸ng 5 n¨m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</si>
</sst>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00"/>
    <numFmt numFmtId="174" formatCode="0.0"/>
    <numFmt numFmtId="175" formatCode="0.0%"/>
    <numFmt numFmtId="176" formatCode="0.000%"/>
    <numFmt numFmtId="177" formatCode="0.000000"/>
    <numFmt numFmtId="178" formatCode="0.00000"/>
  </numFmts>
  <fonts count="3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0"/>
    </font>
    <font>
      <sz val="14"/>
      <name val=".VnTim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sz val="11"/>
      <name val=".VnTime"/>
      <family val="2"/>
    </font>
    <font>
      <i/>
      <sz val="12"/>
      <name val=".VnTime"/>
      <family val="2"/>
    </font>
    <font>
      <b/>
      <sz val="12"/>
      <color indexed="10"/>
      <name val=".VnTime"/>
      <family val="2"/>
    </font>
    <font>
      <b/>
      <sz val="12"/>
      <color rgb="FFFF0000"/>
      <name val=".VnTim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56" applyFont="1" applyFill="1" applyBorder="1" applyAlignment="1">
      <alignment horizontal="left" vertical="justify"/>
      <protection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24" borderId="10" xfId="0" applyNumberFormat="1" applyFill="1" applyBorder="1" applyAlignment="1">
      <alignment/>
    </xf>
    <xf numFmtId="0" fontId="0" fillId="0" borderId="10" xfId="56" applyFont="1" applyFill="1" applyBorder="1" applyAlignment="1">
      <alignment horizontal="center" vertical="justify"/>
      <protection/>
    </xf>
    <xf numFmtId="0" fontId="0" fillId="24" borderId="10" xfId="0" applyFill="1" applyBorder="1" applyAlignment="1">
      <alignment/>
    </xf>
    <xf numFmtId="0" fontId="0" fillId="0" borderId="10" xfId="56" applyFont="1" applyFill="1" applyBorder="1" applyAlignment="1">
      <alignment horizontal="left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56" applyFont="1" applyFill="1" applyBorder="1" applyAlignment="1">
      <alignment horizontal="left" vertical="justify"/>
      <protection/>
    </xf>
    <xf numFmtId="0" fontId="0" fillId="0" borderId="13" xfId="0" applyFont="1" applyBorder="1" applyAlignment="1" quotePrefix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56" applyFont="1" applyFill="1" applyBorder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57" applyFont="1" applyFill="1" applyBorder="1" applyAlignment="1">
      <alignment horizontal="center" vertical="center"/>
      <protection/>
    </xf>
    <xf numFmtId="0" fontId="23" fillId="0" borderId="10" xfId="57" applyFont="1" applyFill="1" applyBorder="1" applyAlignment="1">
      <alignment horizontal="left" vertical="justify"/>
      <protection/>
    </xf>
    <xf numFmtId="0" fontId="23" fillId="0" borderId="10" xfId="0" applyFont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21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" fontId="20" fillId="26" borderId="10" xfId="0" applyNumberFormat="1" applyFont="1" applyFill="1" applyBorder="1" applyAlignment="1">
      <alignment horizontal="center" vertical="center"/>
    </xf>
    <xf numFmtId="1" fontId="20" fillId="26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0" fillId="26" borderId="10" xfId="0" applyNumberFormat="1" applyFont="1" applyFill="1" applyBorder="1" applyAlignment="1">
      <alignment/>
    </xf>
    <xf numFmtId="1" fontId="0" fillId="26" borderId="10" xfId="0" applyNumberFormat="1" applyFont="1" applyFill="1" applyBorder="1" applyAlignment="1">
      <alignment horizontal="center"/>
    </xf>
    <xf numFmtId="1" fontId="23" fillId="26" borderId="10" xfId="0" applyNumberFormat="1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/>
    </xf>
    <xf numFmtId="1" fontId="0" fillId="27" borderId="10" xfId="0" applyNumberFormat="1" applyFont="1" applyFill="1" applyBorder="1" applyAlignment="1">
      <alignment/>
    </xf>
    <xf numFmtId="1" fontId="0" fillId="27" borderId="10" xfId="0" applyNumberFormat="1" applyFont="1" applyFill="1" applyBorder="1" applyAlignment="1">
      <alignment horizontal="center"/>
    </xf>
    <xf numFmtId="1" fontId="23" fillId="27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0" fillId="27" borderId="10" xfId="0" applyFont="1" applyFill="1" applyBorder="1" applyAlignment="1">
      <alignment horizontal="center"/>
    </xf>
    <xf numFmtId="0" fontId="0" fillId="27" borderId="0" xfId="0" applyFont="1" applyFill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left" vertical="justify"/>
      <protection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56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horizontal="left" vertical="center"/>
      <protection/>
    </xf>
    <xf numFmtId="0" fontId="23" fillId="0" borderId="14" xfId="57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left" vertical="justify"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10" xfId="57" applyFont="1" applyFill="1" applyBorder="1" applyAlignment="1">
      <alignment vertical="center"/>
      <protection/>
    </xf>
    <xf numFmtId="0" fontId="23" fillId="0" borderId="10" xfId="57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horizontal="left" vertical="justify"/>
      <protection/>
    </xf>
    <xf numFmtId="0" fontId="0" fillId="0" borderId="14" xfId="56" applyFont="1" applyFill="1" applyBorder="1" applyAlignment="1">
      <alignment horizontal="left" vertical="justify"/>
      <protection/>
    </xf>
    <xf numFmtId="0" fontId="0" fillId="0" borderId="14" xfId="56" applyFont="1" applyFill="1" applyBorder="1" applyAlignment="1">
      <alignment horizontal="left" vertical="center"/>
      <protection/>
    </xf>
    <xf numFmtId="0" fontId="0" fillId="0" borderId="12" xfId="57" applyFont="1" applyFill="1" applyBorder="1" applyAlignment="1">
      <alignment horizontal="left" vertical="justify"/>
      <protection/>
    </xf>
    <xf numFmtId="0" fontId="0" fillId="0" borderId="0" xfId="57" applyFont="1" applyFill="1" applyBorder="1" applyAlignment="1">
      <alignment horizontal="left" vertical="justify"/>
      <protection/>
    </xf>
    <xf numFmtId="0" fontId="20" fillId="0" borderId="0" xfId="0" applyFont="1" applyAlignment="1">
      <alignment/>
    </xf>
    <xf numFmtId="2" fontId="0" fillId="2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56" applyFont="1" applyFill="1" applyBorder="1" applyAlignment="1">
      <alignment vertical="justify"/>
      <protection/>
    </xf>
    <xf numFmtId="0" fontId="0" fillId="0" borderId="10" xfId="57" applyFont="1" applyFill="1" applyBorder="1" applyAlignment="1">
      <alignment vertical="justify"/>
      <protection/>
    </xf>
    <xf numFmtId="0" fontId="0" fillId="0" borderId="13" xfId="57" applyFont="1" applyFill="1" applyBorder="1" applyAlignment="1">
      <alignment vertical="justify"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174" fontId="28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27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VĂN 9" xfId="56"/>
    <cellStyle name="Normal_VĂN 9 2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PageLayoutView="0" workbookViewId="0" topLeftCell="A1">
      <selection activeCell="W14" sqref="W14"/>
    </sheetView>
  </sheetViews>
  <sheetFormatPr defaultColWidth="9.00390625" defaultRowHeight="15.75"/>
  <cols>
    <col min="1" max="1" width="3.375" style="0" bestFit="1" customWidth="1"/>
    <col min="2" max="2" width="16.375" style="0" customWidth="1"/>
    <col min="3" max="3" width="6.125" style="0" customWidth="1"/>
    <col min="4" max="4" width="5.00390625" style="0" customWidth="1"/>
    <col min="5" max="5" width="7.00390625" style="0" customWidth="1"/>
    <col min="6" max="6" width="5.00390625" style="0" customWidth="1"/>
    <col min="7" max="7" width="6.75390625" style="0" customWidth="1"/>
    <col min="8" max="8" width="5.00390625" style="0" customWidth="1"/>
    <col min="9" max="9" width="6.125" style="0" customWidth="1"/>
    <col min="10" max="10" width="5.00390625" style="0" customWidth="1"/>
    <col min="11" max="11" width="7.00390625" style="0" customWidth="1"/>
    <col min="12" max="12" width="5.00390625" style="0" customWidth="1"/>
    <col min="13" max="13" width="6.625" style="0" customWidth="1"/>
    <col min="14" max="14" width="5.00390625" style="0" customWidth="1"/>
    <col min="15" max="15" width="5.50390625" style="0" customWidth="1"/>
    <col min="16" max="16" width="5.00390625" style="0" customWidth="1"/>
    <col min="17" max="17" width="7.25390625" style="0" customWidth="1"/>
    <col min="18" max="18" width="5.375" style="0" customWidth="1"/>
    <col min="19" max="19" width="5.75390625" style="0" customWidth="1"/>
    <col min="20" max="20" width="6.00390625" style="0" customWidth="1"/>
  </cols>
  <sheetData>
    <row r="1" spans="1:15" ht="17.25">
      <c r="A1" s="167" t="s">
        <v>94</v>
      </c>
      <c r="B1" s="167"/>
      <c r="C1" s="167"/>
      <c r="D1" s="167"/>
      <c r="E1" s="168" t="s">
        <v>144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5.75">
      <c r="A2" s="126"/>
      <c r="B2" s="126"/>
      <c r="C2" s="126"/>
      <c r="D2" s="126"/>
      <c r="E2" s="169" t="s">
        <v>96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20" ht="47.25">
      <c r="A4" s="123" t="s">
        <v>93</v>
      </c>
      <c r="B4" s="123" t="s">
        <v>15</v>
      </c>
      <c r="C4" s="123" t="s">
        <v>78</v>
      </c>
      <c r="D4" s="124" t="s">
        <v>85</v>
      </c>
      <c r="E4" s="123" t="s">
        <v>79</v>
      </c>
      <c r="F4" s="124" t="s">
        <v>85</v>
      </c>
      <c r="G4" s="123" t="s">
        <v>80</v>
      </c>
      <c r="H4" s="124" t="s">
        <v>85</v>
      </c>
      <c r="I4" s="123" t="s">
        <v>81</v>
      </c>
      <c r="J4" s="124" t="s">
        <v>85</v>
      </c>
      <c r="K4" s="123" t="s">
        <v>82</v>
      </c>
      <c r="L4" s="124" t="s">
        <v>85</v>
      </c>
      <c r="M4" s="123" t="s">
        <v>83</v>
      </c>
      <c r="N4" s="124" t="s">
        <v>85</v>
      </c>
      <c r="O4" s="123" t="s">
        <v>84</v>
      </c>
      <c r="P4" s="123" t="s">
        <v>85</v>
      </c>
      <c r="Q4" s="123" t="s">
        <v>86</v>
      </c>
      <c r="R4" s="124" t="s">
        <v>85</v>
      </c>
      <c r="S4" s="123" t="s">
        <v>87</v>
      </c>
      <c r="T4" s="123" t="s">
        <v>88</v>
      </c>
    </row>
    <row r="5" spans="1:20" ht="18.75">
      <c r="A5" s="119">
        <v>1</v>
      </c>
      <c r="B5" s="120" t="s">
        <v>57</v>
      </c>
      <c r="C5" s="164">
        <v>4.878048780487805</v>
      </c>
      <c r="D5" s="165">
        <f>RANK(C5,$C$5:$C$22)</f>
        <v>13</v>
      </c>
      <c r="E5" s="164">
        <v>74.79674796747967</v>
      </c>
      <c r="F5" s="165">
        <f>RANK(E5,$E$5:$E$22)</f>
        <v>12</v>
      </c>
      <c r="G5" s="164">
        <v>43.90243902439025</v>
      </c>
      <c r="H5" s="165">
        <f>RANK(G5,$G$5:$G$22)</f>
        <v>7</v>
      </c>
      <c r="I5" s="164">
        <v>82.92682926829268</v>
      </c>
      <c r="J5" s="165">
        <f>RANK(I5,$I$5:$I$22)</f>
        <v>10</v>
      </c>
      <c r="K5" s="164">
        <v>2.4390243902439024</v>
      </c>
      <c r="L5" s="165">
        <f>RANK(K5,$K$5:$K$22)</f>
        <v>12</v>
      </c>
      <c r="M5" s="164">
        <v>26.82926829268293</v>
      </c>
      <c r="N5" s="165">
        <f>RANK(M5,$M$5:$M$22)</f>
        <v>12</v>
      </c>
      <c r="O5" s="164">
        <v>47.96747967479675</v>
      </c>
      <c r="P5" s="165">
        <f>RANK(O5,$O$5:$O$22)</f>
        <v>15</v>
      </c>
      <c r="Q5" s="164">
        <v>93.4959349593496</v>
      </c>
      <c r="R5" s="165">
        <f>RANK(Q5,$Q$5:$Q$22)</f>
        <v>5</v>
      </c>
      <c r="S5" s="165">
        <f>D5+F5+H5+J5+L5+N5+P5+R5</f>
        <v>86</v>
      </c>
      <c r="T5" s="151">
        <f>RANK(S5,$S$5:$S$22,1)</f>
        <v>11</v>
      </c>
    </row>
    <row r="6" spans="1:20" ht="18.75">
      <c r="A6" s="119">
        <v>2</v>
      </c>
      <c r="B6" s="121" t="s">
        <v>62</v>
      </c>
      <c r="C6" s="164">
        <v>6.741573033707865</v>
      </c>
      <c r="D6" s="165">
        <f aca="true" t="shared" si="0" ref="D6:D22">RANK(C6,$C$5:$C$22)</f>
        <v>11</v>
      </c>
      <c r="E6" s="164">
        <v>69.66292134831461</v>
      </c>
      <c r="F6" s="165">
        <f aca="true" t="shared" si="1" ref="F6:F22">RANK(E6,$E$5:$E$22)</f>
        <v>16</v>
      </c>
      <c r="G6" s="164">
        <v>42.69662921348315</v>
      </c>
      <c r="H6" s="165">
        <f aca="true" t="shared" si="2" ref="H6:H22">RANK(G6,$G$5:$G$22)</f>
        <v>8</v>
      </c>
      <c r="I6" s="164">
        <v>85.39325842696628</v>
      </c>
      <c r="J6" s="165">
        <f aca="true" t="shared" si="3" ref="J6:J22">RANK(I6,$I$5:$I$22)</f>
        <v>7</v>
      </c>
      <c r="K6" s="164">
        <v>0</v>
      </c>
      <c r="L6" s="165">
        <f aca="true" t="shared" si="4" ref="L6:L22">RANK(K6,$K$5:$K$22)</f>
        <v>16</v>
      </c>
      <c r="M6" s="164">
        <v>19.101123595505616</v>
      </c>
      <c r="N6" s="165">
        <f aca="true" t="shared" si="5" ref="N6:N22">RANK(M6,$M$5:$M$22)</f>
        <v>16</v>
      </c>
      <c r="O6" s="164">
        <v>50.561797752808985</v>
      </c>
      <c r="P6" s="165">
        <f aca="true" t="shared" si="6" ref="P6:P22">RANK(O6,$O$5:$O$22)</f>
        <v>12</v>
      </c>
      <c r="Q6" s="164">
        <v>84.26966292134831</v>
      </c>
      <c r="R6" s="165">
        <f aca="true" t="shared" si="7" ref="R6:R22">RANK(Q6,$Q$5:$Q$22)</f>
        <v>15</v>
      </c>
      <c r="S6" s="165">
        <f aca="true" t="shared" si="8" ref="S6:S22">D6+F6+H6+J6+L6+N6+P6+R6</f>
        <v>101</v>
      </c>
      <c r="T6" s="151">
        <f aca="true" t="shared" si="9" ref="T6:T22">RANK(S6,$S$5:$S$22,1)</f>
        <v>17</v>
      </c>
    </row>
    <row r="7" spans="1:20" ht="18.75">
      <c r="A7" s="119">
        <v>3</v>
      </c>
      <c r="B7" s="121" t="s">
        <v>49</v>
      </c>
      <c r="C7" s="164">
        <v>20</v>
      </c>
      <c r="D7" s="165">
        <f t="shared" si="0"/>
        <v>3</v>
      </c>
      <c r="E7" s="164">
        <v>79.0909090909091</v>
      </c>
      <c r="F7" s="165">
        <f t="shared" si="1"/>
        <v>7</v>
      </c>
      <c r="G7" s="164">
        <v>67.27272727272727</v>
      </c>
      <c r="H7" s="165">
        <f t="shared" si="2"/>
        <v>1</v>
      </c>
      <c r="I7" s="164">
        <v>93.63636363636364</v>
      </c>
      <c r="J7" s="165">
        <f t="shared" si="3"/>
        <v>2</v>
      </c>
      <c r="K7" s="164">
        <v>7.2727272727272725</v>
      </c>
      <c r="L7" s="165">
        <f t="shared" si="4"/>
        <v>4</v>
      </c>
      <c r="M7" s="164">
        <v>46.36363636363636</v>
      </c>
      <c r="N7" s="165">
        <f t="shared" si="5"/>
        <v>7</v>
      </c>
      <c r="O7" s="164">
        <v>50</v>
      </c>
      <c r="P7" s="165">
        <f t="shared" si="6"/>
        <v>13</v>
      </c>
      <c r="Q7" s="164">
        <v>88.18181818181819</v>
      </c>
      <c r="R7" s="165">
        <f t="shared" si="7"/>
        <v>11</v>
      </c>
      <c r="S7" s="165">
        <f t="shared" si="8"/>
        <v>48</v>
      </c>
      <c r="T7" s="151">
        <f t="shared" si="9"/>
        <v>3</v>
      </c>
    </row>
    <row r="8" spans="1:20" ht="18.75">
      <c r="A8" s="119">
        <v>4</v>
      </c>
      <c r="B8" s="122" t="s">
        <v>67</v>
      </c>
      <c r="C8" s="164">
        <v>29.292929292929294</v>
      </c>
      <c r="D8" s="165">
        <f t="shared" si="0"/>
        <v>1</v>
      </c>
      <c r="E8" s="164">
        <v>79.7979797979798</v>
      </c>
      <c r="F8" s="165">
        <f t="shared" si="1"/>
        <v>6</v>
      </c>
      <c r="G8" s="164">
        <v>38.38383838383838</v>
      </c>
      <c r="H8" s="165">
        <f t="shared" si="2"/>
        <v>11</v>
      </c>
      <c r="I8" s="164">
        <v>81.81818181818183</v>
      </c>
      <c r="J8" s="165">
        <f t="shared" si="3"/>
        <v>12</v>
      </c>
      <c r="K8" s="164">
        <v>5.05050505050505</v>
      </c>
      <c r="L8" s="165">
        <f t="shared" si="4"/>
        <v>7</v>
      </c>
      <c r="M8" s="164">
        <v>46.464646464646464</v>
      </c>
      <c r="N8" s="165">
        <f t="shared" si="5"/>
        <v>6</v>
      </c>
      <c r="O8" s="164">
        <v>36.36363636363637</v>
      </c>
      <c r="P8" s="165">
        <f t="shared" si="6"/>
        <v>18</v>
      </c>
      <c r="Q8" s="164">
        <v>75.75757575757575</v>
      </c>
      <c r="R8" s="165">
        <f t="shared" si="7"/>
        <v>18</v>
      </c>
      <c r="S8" s="165">
        <f t="shared" si="8"/>
        <v>79</v>
      </c>
      <c r="T8" s="151">
        <f t="shared" si="9"/>
        <v>9</v>
      </c>
    </row>
    <row r="9" spans="1:20" ht="18.75">
      <c r="A9" s="119">
        <v>5</v>
      </c>
      <c r="B9" s="8" t="s">
        <v>53</v>
      </c>
      <c r="C9" s="164">
        <v>1.3513513513513513</v>
      </c>
      <c r="D9" s="165">
        <f t="shared" si="0"/>
        <v>18</v>
      </c>
      <c r="E9" s="164">
        <v>54.054054054054056</v>
      </c>
      <c r="F9" s="165">
        <f t="shared" si="1"/>
        <v>18</v>
      </c>
      <c r="G9" s="164">
        <v>17.56756756756757</v>
      </c>
      <c r="H9" s="165">
        <f t="shared" si="2"/>
        <v>18</v>
      </c>
      <c r="I9" s="164">
        <v>85.13513513513513</v>
      </c>
      <c r="J9" s="165">
        <f t="shared" si="3"/>
        <v>8</v>
      </c>
      <c r="K9" s="164">
        <v>2.7027027027027026</v>
      </c>
      <c r="L9" s="165">
        <f t="shared" si="4"/>
        <v>10</v>
      </c>
      <c r="M9" s="164">
        <v>51.35135135135135</v>
      </c>
      <c r="N9" s="165">
        <f t="shared" si="5"/>
        <v>5</v>
      </c>
      <c r="O9" s="164">
        <v>68.91891891891892</v>
      </c>
      <c r="P9" s="165">
        <f t="shared" si="6"/>
        <v>4</v>
      </c>
      <c r="Q9" s="164">
        <v>91.8918918918919</v>
      </c>
      <c r="R9" s="165">
        <f t="shared" si="7"/>
        <v>7</v>
      </c>
      <c r="S9" s="165">
        <f t="shared" si="8"/>
        <v>88</v>
      </c>
      <c r="T9" s="151">
        <f t="shared" si="9"/>
        <v>13</v>
      </c>
    </row>
    <row r="10" spans="1:20" ht="18.75">
      <c r="A10" s="119">
        <v>6</v>
      </c>
      <c r="B10" s="122" t="s">
        <v>64</v>
      </c>
      <c r="C10" s="164">
        <v>8.51063829787234</v>
      </c>
      <c r="D10" s="165">
        <f t="shared" si="0"/>
        <v>9</v>
      </c>
      <c r="E10" s="164">
        <v>76.59574468085107</v>
      </c>
      <c r="F10" s="165">
        <f t="shared" si="1"/>
        <v>10</v>
      </c>
      <c r="G10" s="164">
        <v>34.04255319148936</v>
      </c>
      <c r="H10" s="165">
        <f t="shared" si="2"/>
        <v>16</v>
      </c>
      <c r="I10" s="164">
        <v>74.46808510638297</v>
      </c>
      <c r="J10" s="165">
        <f t="shared" si="3"/>
        <v>17</v>
      </c>
      <c r="K10" s="164">
        <v>0</v>
      </c>
      <c r="L10" s="165">
        <f t="shared" si="4"/>
        <v>16</v>
      </c>
      <c r="M10" s="164">
        <v>12.76595744680851</v>
      </c>
      <c r="N10" s="165">
        <f t="shared" si="5"/>
        <v>17</v>
      </c>
      <c r="O10" s="164">
        <v>82.97872340425532</v>
      </c>
      <c r="P10" s="165">
        <f t="shared" si="6"/>
        <v>3</v>
      </c>
      <c r="Q10" s="164">
        <v>97.87234042553192</v>
      </c>
      <c r="R10" s="165">
        <f t="shared" si="7"/>
        <v>1</v>
      </c>
      <c r="S10" s="165">
        <f t="shared" si="8"/>
        <v>89</v>
      </c>
      <c r="T10" s="151">
        <f t="shared" si="9"/>
        <v>15</v>
      </c>
    </row>
    <row r="11" spans="1:20" ht="18.75">
      <c r="A11" s="119">
        <v>7</v>
      </c>
      <c r="B11" s="121" t="s">
        <v>40</v>
      </c>
      <c r="C11" s="164">
        <v>4.166666666666667</v>
      </c>
      <c r="D11" s="165">
        <f t="shared" si="0"/>
        <v>15</v>
      </c>
      <c r="E11" s="164">
        <v>77.77777777777779</v>
      </c>
      <c r="F11" s="165">
        <f t="shared" si="1"/>
        <v>9</v>
      </c>
      <c r="G11" s="164">
        <v>44.44444444444444</v>
      </c>
      <c r="H11" s="165">
        <f t="shared" si="2"/>
        <v>6</v>
      </c>
      <c r="I11" s="164">
        <v>84.72222222222221</v>
      </c>
      <c r="J11" s="165">
        <f t="shared" si="3"/>
        <v>9</v>
      </c>
      <c r="K11" s="164">
        <v>5.555555555555555</v>
      </c>
      <c r="L11" s="165">
        <f t="shared" si="4"/>
        <v>6</v>
      </c>
      <c r="M11" s="164">
        <v>56.94444444444444</v>
      </c>
      <c r="N11" s="165">
        <f t="shared" si="5"/>
        <v>4</v>
      </c>
      <c r="O11" s="164">
        <v>38.888888888888886</v>
      </c>
      <c r="P11" s="165">
        <f t="shared" si="6"/>
        <v>17</v>
      </c>
      <c r="Q11" s="164">
        <v>90.27777777777779</v>
      </c>
      <c r="R11" s="165">
        <f t="shared" si="7"/>
        <v>8</v>
      </c>
      <c r="S11" s="165">
        <f t="shared" si="8"/>
        <v>74</v>
      </c>
      <c r="T11" s="151">
        <f t="shared" si="9"/>
        <v>7</v>
      </c>
    </row>
    <row r="12" spans="1:20" ht="18.75">
      <c r="A12" s="119">
        <v>8</v>
      </c>
      <c r="B12" s="122" t="s">
        <v>63</v>
      </c>
      <c r="C12" s="164">
        <v>16.455696202531644</v>
      </c>
      <c r="D12" s="165">
        <f t="shared" si="0"/>
        <v>5</v>
      </c>
      <c r="E12" s="164">
        <v>81.0126582278481</v>
      </c>
      <c r="F12" s="165">
        <f t="shared" si="1"/>
        <v>5</v>
      </c>
      <c r="G12" s="164">
        <v>50.63291139240506</v>
      </c>
      <c r="H12" s="165">
        <f t="shared" si="2"/>
        <v>4</v>
      </c>
      <c r="I12" s="164">
        <v>88.60759493670885</v>
      </c>
      <c r="J12" s="165">
        <f t="shared" si="3"/>
        <v>4</v>
      </c>
      <c r="K12" s="164">
        <v>8.860759493670885</v>
      </c>
      <c r="L12" s="165">
        <f t="shared" si="4"/>
        <v>3</v>
      </c>
      <c r="M12" s="164">
        <v>58.22784810126582</v>
      </c>
      <c r="N12" s="165">
        <f t="shared" si="5"/>
        <v>2</v>
      </c>
      <c r="O12" s="164">
        <v>64.55696202531645</v>
      </c>
      <c r="P12" s="165">
        <f t="shared" si="6"/>
        <v>6</v>
      </c>
      <c r="Q12" s="164">
        <v>96.20253164556962</v>
      </c>
      <c r="R12" s="165">
        <f t="shared" si="7"/>
        <v>2</v>
      </c>
      <c r="S12" s="165">
        <f t="shared" si="8"/>
        <v>31</v>
      </c>
      <c r="T12" s="151">
        <f t="shared" si="9"/>
        <v>1</v>
      </c>
    </row>
    <row r="13" spans="1:20" ht="18.75">
      <c r="A13" s="119">
        <v>9</v>
      </c>
      <c r="B13" s="120" t="s">
        <v>59</v>
      </c>
      <c r="C13" s="164">
        <v>4.878048780487805</v>
      </c>
      <c r="D13" s="165">
        <f t="shared" si="0"/>
        <v>13</v>
      </c>
      <c r="E13" s="164">
        <v>82.11382113821138</v>
      </c>
      <c r="F13" s="165">
        <f t="shared" si="1"/>
        <v>4</v>
      </c>
      <c r="G13" s="164">
        <v>60.16260162601626</v>
      </c>
      <c r="H13" s="165">
        <f t="shared" si="2"/>
        <v>2</v>
      </c>
      <c r="I13" s="164">
        <v>91.05691056910568</v>
      </c>
      <c r="J13" s="165">
        <f t="shared" si="3"/>
        <v>3</v>
      </c>
      <c r="K13" s="164">
        <v>14.634146341463415</v>
      </c>
      <c r="L13" s="165">
        <f t="shared" si="4"/>
        <v>1</v>
      </c>
      <c r="M13" s="164">
        <v>69.91869918699187</v>
      </c>
      <c r="N13" s="165">
        <f t="shared" si="5"/>
        <v>1</v>
      </c>
      <c r="O13" s="164">
        <v>66.66666666666667</v>
      </c>
      <c r="P13" s="165">
        <f t="shared" si="6"/>
        <v>5</v>
      </c>
      <c r="Q13" s="164">
        <v>95.9349593495935</v>
      </c>
      <c r="R13" s="165">
        <f t="shared" si="7"/>
        <v>3</v>
      </c>
      <c r="S13" s="165">
        <f t="shared" si="8"/>
        <v>32</v>
      </c>
      <c r="T13" s="151">
        <f t="shared" si="9"/>
        <v>2</v>
      </c>
    </row>
    <row r="14" spans="1:20" ht="18.75">
      <c r="A14" s="119">
        <v>10</v>
      </c>
      <c r="B14" s="121" t="s">
        <v>48</v>
      </c>
      <c r="C14" s="164">
        <v>14.953271028037383</v>
      </c>
      <c r="D14" s="165">
        <f t="shared" si="0"/>
        <v>7</v>
      </c>
      <c r="E14" s="164">
        <v>75.70093457943925</v>
      </c>
      <c r="F14" s="165">
        <f t="shared" si="1"/>
        <v>11</v>
      </c>
      <c r="G14" s="164">
        <v>47.66355140186916</v>
      </c>
      <c r="H14" s="165">
        <f t="shared" si="2"/>
        <v>5</v>
      </c>
      <c r="I14" s="164">
        <v>79.43925233644859</v>
      </c>
      <c r="J14" s="165">
        <f t="shared" si="3"/>
        <v>14</v>
      </c>
      <c r="K14" s="164">
        <v>2.803738317757009</v>
      </c>
      <c r="L14" s="165">
        <f t="shared" si="4"/>
        <v>9</v>
      </c>
      <c r="M14" s="164">
        <v>33.64485981308411</v>
      </c>
      <c r="N14" s="165">
        <f t="shared" si="5"/>
        <v>10</v>
      </c>
      <c r="O14" s="164">
        <v>53.271028037383175</v>
      </c>
      <c r="P14" s="165">
        <f t="shared" si="6"/>
        <v>11</v>
      </c>
      <c r="Q14" s="164">
        <v>85.04672897196261</v>
      </c>
      <c r="R14" s="165">
        <f t="shared" si="7"/>
        <v>14</v>
      </c>
      <c r="S14" s="165">
        <f t="shared" si="8"/>
        <v>81</v>
      </c>
      <c r="T14" s="151">
        <f t="shared" si="9"/>
        <v>10</v>
      </c>
    </row>
    <row r="15" spans="1:20" ht="18.75">
      <c r="A15" s="119">
        <v>11</v>
      </c>
      <c r="B15" s="120" t="s">
        <v>58</v>
      </c>
      <c r="C15" s="164">
        <v>2.4096385542168677</v>
      </c>
      <c r="D15" s="165">
        <f t="shared" si="0"/>
        <v>17</v>
      </c>
      <c r="E15" s="164">
        <v>72.28915662650603</v>
      </c>
      <c r="F15" s="165">
        <f t="shared" si="1"/>
        <v>14</v>
      </c>
      <c r="G15" s="164">
        <v>54.21686746987952</v>
      </c>
      <c r="H15" s="165">
        <f t="shared" si="2"/>
        <v>3</v>
      </c>
      <c r="I15" s="164">
        <v>96.3855421686747</v>
      </c>
      <c r="J15" s="165">
        <f t="shared" si="3"/>
        <v>1</v>
      </c>
      <c r="K15" s="164">
        <v>2.4096385542168677</v>
      </c>
      <c r="L15" s="165">
        <f t="shared" si="4"/>
        <v>13</v>
      </c>
      <c r="M15" s="164">
        <v>21.686746987951807</v>
      </c>
      <c r="N15" s="165">
        <f t="shared" si="5"/>
        <v>15</v>
      </c>
      <c r="O15" s="164">
        <v>85.5421686746988</v>
      </c>
      <c r="P15" s="165">
        <f t="shared" si="6"/>
        <v>1</v>
      </c>
      <c r="Q15" s="164">
        <v>95.18072289156626</v>
      </c>
      <c r="R15" s="165">
        <f t="shared" si="7"/>
        <v>4</v>
      </c>
      <c r="S15" s="165">
        <f t="shared" si="8"/>
        <v>68</v>
      </c>
      <c r="T15" s="151">
        <f t="shared" si="9"/>
        <v>5</v>
      </c>
    </row>
    <row r="16" spans="1:20" ht="18.75">
      <c r="A16" s="119">
        <v>12</v>
      </c>
      <c r="B16" s="121" t="s">
        <v>46</v>
      </c>
      <c r="C16" s="164">
        <v>20.967741935483872</v>
      </c>
      <c r="D16" s="165">
        <f t="shared" si="0"/>
        <v>2</v>
      </c>
      <c r="E16" s="164">
        <v>92.74193548387096</v>
      </c>
      <c r="F16" s="165">
        <f t="shared" si="1"/>
        <v>1</v>
      </c>
      <c r="G16" s="164">
        <v>34.67741935483871</v>
      </c>
      <c r="H16" s="165">
        <f t="shared" si="2"/>
        <v>13</v>
      </c>
      <c r="I16" s="164">
        <v>79.03225806451613</v>
      </c>
      <c r="J16" s="165">
        <f t="shared" si="3"/>
        <v>15</v>
      </c>
      <c r="K16" s="164">
        <v>5.645161290322581</v>
      </c>
      <c r="L16" s="165">
        <f t="shared" si="4"/>
        <v>5</v>
      </c>
      <c r="M16" s="164">
        <v>43.54838709677419</v>
      </c>
      <c r="N16" s="165">
        <f t="shared" si="5"/>
        <v>8</v>
      </c>
      <c r="O16" s="164">
        <v>55.645161290322584</v>
      </c>
      <c r="P16" s="165">
        <f t="shared" si="6"/>
        <v>10</v>
      </c>
      <c r="Q16" s="164">
        <v>86.29032258064517</v>
      </c>
      <c r="R16" s="165">
        <f t="shared" si="7"/>
        <v>12</v>
      </c>
      <c r="S16" s="165">
        <f t="shared" si="8"/>
        <v>66</v>
      </c>
      <c r="T16" s="151">
        <f t="shared" si="9"/>
        <v>4</v>
      </c>
    </row>
    <row r="17" spans="1:20" ht="18.75">
      <c r="A17" s="119">
        <v>13</v>
      </c>
      <c r="B17" s="121" t="s">
        <v>44</v>
      </c>
      <c r="C17" s="164">
        <v>17.72151898734177</v>
      </c>
      <c r="D17" s="165">
        <f t="shared" si="0"/>
        <v>4</v>
      </c>
      <c r="E17" s="164">
        <v>86.07594936708861</v>
      </c>
      <c r="F17" s="165">
        <f t="shared" si="1"/>
        <v>2</v>
      </c>
      <c r="G17" s="164">
        <v>29.11392405063291</v>
      </c>
      <c r="H17" s="165">
        <f t="shared" si="2"/>
        <v>17</v>
      </c>
      <c r="I17" s="164">
        <v>65.82278481012658</v>
      </c>
      <c r="J17" s="165">
        <f t="shared" si="3"/>
        <v>18</v>
      </c>
      <c r="K17" s="164">
        <v>10.126582278481013</v>
      </c>
      <c r="L17" s="165">
        <f t="shared" si="4"/>
        <v>2</v>
      </c>
      <c r="M17" s="164">
        <v>56.9620253164557</v>
      </c>
      <c r="N17" s="165">
        <f t="shared" si="5"/>
        <v>3</v>
      </c>
      <c r="O17" s="164">
        <v>59.49367088607595</v>
      </c>
      <c r="P17" s="165">
        <f t="shared" si="6"/>
        <v>8</v>
      </c>
      <c r="Q17" s="164">
        <v>82.3</v>
      </c>
      <c r="R17" s="165">
        <f t="shared" si="7"/>
        <v>16</v>
      </c>
      <c r="S17" s="165">
        <f t="shared" si="8"/>
        <v>70</v>
      </c>
      <c r="T17" s="151">
        <f t="shared" si="9"/>
        <v>6</v>
      </c>
    </row>
    <row r="18" spans="1:20" ht="18.75">
      <c r="A18" s="119">
        <v>14</v>
      </c>
      <c r="B18" s="121" t="s">
        <v>61</v>
      </c>
      <c r="C18" s="164">
        <v>11.450381679389313</v>
      </c>
      <c r="D18" s="165">
        <f t="shared" si="0"/>
        <v>8</v>
      </c>
      <c r="E18" s="164">
        <v>77.86259541984732</v>
      </c>
      <c r="F18" s="165">
        <f t="shared" si="1"/>
        <v>8</v>
      </c>
      <c r="G18" s="164">
        <v>40.458015267175576</v>
      </c>
      <c r="H18" s="165">
        <f t="shared" si="2"/>
        <v>10</v>
      </c>
      <c r="I18" s="164">
        <v>88.54961832061069</v>
      </c>
      <c r="J18" s="165">
        <f t="shared" si="3"/>
        <v>5</v>
      </c>
      <c r="K18" s="164">
        <v>1.5267175572519085</v>
      </c>
      <c r="L18" s="165">
        <f t="shared" si="4"/>
        <v>14</v>
      </c>
      <c r="M18" s="164">
        <v>24.427480916030532</v>
      </c>
      <c r="N18" s="165">
        <f t="shared" si="5"/>
        <v>14</v>
      </c>
      <c r="O18" s="164">
        <v>47.32824427480916</v>
      </c>
      <c r="P18" s="165">
        <f t="shared" si="6"/>
        <v>16</v>
      </c>
      <c r="Q18" s="164">
        <v>85.49618320610686</v>
      </c>
      <c r="R18" s="165">
        <f t="shared" si="7"/>
        <v>13</v>
      </c>
      <c r="S18" s="165">
        <f t="shared" si="8"/>
        <v>88</v>
      </c>
      <c r="T18" s="151">
        <f t="shared" si="9"/>
        <v>13</v>
      </c>
    </row>
    <row r="19" spans="1:20" ht="18.75">
      <c r="A19" s="119">
        <v>15</v>
      </c>
      <c r="B19" s="122" t="s">
        <v>65</v>
      </c>
      <c r="C19" s="164">
        <v>7.142857142857143</v>
      </c>
      <c r="D19" s="165">
        <f t="shared" si="0"/>
        <v>10</v>
      </c>
      <c r="E19" s="164">
        <v>59.82142857142857</v>
      </c>
      <c r="F19" s="165">
        <f t="shared" si="1"/>
        <v>17</v>
      </c>
      <c r="G19" s="164">
        <v>41.964285714285715</v>
      </c>
      <c r="H19" s="165">
        <f t="shared" si="2"/>
        <v>9</v>
      </c>
      <c r="I19" s="164">
        <v>85.71428571428571</v>
      </c>
      <c r="J19" s="165">
        <f t="shared" si="3"/>
        <v>6</v>
      </c>
      <c r="K19" s="164">
        <v>2.6785714285714284</v>
      </c>
      <c r="L19" s="165">
        <f t="shared" si="4"/>
        <v>11</v>
      </c>
      <c r="M19" s="164">
        <v>35.714285714285715</v>
      </c>
      <c r="N19" s="165">
        <f t="shared" si="5"/>
        <v>9</v>
      </c>
      <c r="O19" s="164">
        <v>56.25</v>
      </c>
      <c r="P19" s="165">
        <f t="shared" si="6"/>
        <v>9</v>
      </c>
      <c r="Q19" s="164">
        <v>91.96428571428571</v>
      </c>
      <c r="R19" s="165">
        <f t="shared" si="7"/>
        <v>6</v>
      </c>
      <c r="S19" s="165">
        <f t="shared" si="8"/>
        <v>77</v>
      </c>
      <c r="T19" s="151">
        <f t="shared" si="9"/>
        <v>8</v>
      </c>
    </row>
    <row r="20" spans="1:20" ht="18.75">
      <c r="A20" s="119">
        <v>16</v>
      </c>
      <c r="B20" s="122" t="s">
        <v>66</v>
      </c>
      <c r="C20" s="164">
        <v>2.985074626865672</v>
      </c>
      <c r="D20" s="165">
        <f t="shared" si="0"/>
        <v>16</v>
      </c>
      <c r="E20" s="164">
        <v>74.6268656716418</v>
      </c>
      <c r="F20" s="165">
        <f t="shared" si="1"/>
        <v>13</v>
      </c>
      <c r="G20" s="164">
        <v>35.82089552238806</v>
      </c>
      <c r="H20" s="165">
        <f t="shared" si="2"/>
        <v>12</v>
      </c>
      <c r="I20" s="164">
        <v>76.11940298507463</v>
      </c>
      <c r="J20" s="165">
        <f t="shared" si="3"/>
        <v>16</v>
      </c>
      <c r="K20" s="164">
        <v>1.492537313432836</v>
      </c>
      <c r="L20" s="165">
        <f t="shared" si="4"/>
        <v>15</v>
      </c>
      <c r="M20" s="164">
        <v>31.343283582089555</v>
      </c>
      <c r="N20" s="165">
        <f t="shared" si="5"/>
        <v>11</v>
      </c>
      <c r="O20" s="164">
        <v>83.58208955223881</v>
      </c>
      <c r="P20" s="165">
        <f t="shared" si="6"/>
        <v>2</v>
      </c>
      <c r="Q20" s="164">
        <v>89.55223880597015</v>
      </c>
      <c r="R20" s="165">
        <f t="shared" si="7"/>
        <v>10</v>
      </c>
      <c r="S20" s="165">
        <f t="shared" si="8"/>
        <v>95</v>
      </c>
      <c r="T20" s="151">
        <f t="shared" si="9"/>
        <v>16</v>
      </c>
    </row>
    <row r="21" spans="1:20" ht="18.75">
      <c r="A21" s="119">
        <v>17</v>
      </c>
      <c r="B21" s="121" t="s">
        <v>34</v>
      </c>
      <c r="C21" s="164">
        <v>5.945945945945946</v>
      </c>
      <c r="D21" s="165">
        <f t="shared" si="0"/>
        <v>12</v>
      </c>
      <c r="E21" s="164">
        <v>70.27027027027027</v>
      </c>
      <c r="F21" s="165">
        <f t="shared" si="1"/>
        <v>15</v>
      </c>
      <c r="G21" s="164">
        <v>34.5945945945946</v>
      </c>
      <c r="H21" s="165">
        <f t="shared" si="2"/>
        <v>14</v>
      </c>
      <c r="I21" s="164">
        <v>82.16216216216216</v>
      </c>
      <c r="J21" s="165">
        <f t="shared" si="3"/>
        <v>11</v>
      </c>
      <c r="K21" s="164">
        <v>3.7837837837837838</v>
      </c>
      <c r="L21" s="165">
        <f t="shared" si="4"/>
        <v>8</v>
      </c>
      <c r="M21" s="164">
        <v>24.864864864864867</v>
      </c>
      <c r="N21" s="165">
        <f t="shared" si="5"/>
        <v>13</v>
      </c>
      <c r="O21" s="164">
        <v>49.729729729729726</v>
      </c>
      <c r="P21" s="165">
        <f t="shared" si="6"/>
        <v>14</v>
      </c>
      <c r="Q21" s="164">
        <v>81.08108108108108</v>
      </c>
      <c r="R21" s="165">
        <f t="shared" si="7"/>
        <v>17</v>
      </c>
      <c r="S21" s="165">
        <f t="shared" si="8"/>
        <v>104</v>
      </c>
      <c r="T21" s="151">
        <f t="shared" si="9"/>
        <v>18</v>
      </c>
    </row>
    <row r="22" spans="1:20" ht="18.75">
      <c r="A22" s="119">
        <v>18</v>
      </c>
      <c r="B22" s="121" t="s">
        <v>43</v>
      </c>
      <c r="C22" s="164">
        <v>15.517241379310345</v>
      </c>
      <c r="D22" s="165">
        <f t="shared" si="0"/>
        <v>6</v>
      </c>
      <c r="E22" s="164">
        <v>84.48275862068965</v>
      </c>
      <c r="F22" s="165">
        <f t="shared" si="1"/>
        <v>3</v>
      </c>
      <c r="G22" s="164">
        <v>34.48275862068966</v>
      </c>
      <c r="H22" s="165">
        <f t="shared" si="2"/>
        <v>15</v>
      </c>
      <c r="I22" s="164">
        <v>81.03448275862068</v>
      </c>
      <c r="J22" s="165">
        <f t="shared" si="3"/>
        <v>13</v>
      </c>
      <c r="K22" s="164">
        <v>0</v>
      </c>
      <c r="L22" s="165">
        <f t="shared" si="4"/>
        <v>16</v>
      </c>
      <c r="M22" s="164">
        <v>10.344827586206897</v>
      </c>
      <c r="N22" s="165">
        <f t="shared" si="5"/>
        <v>18</v>
      </c>
      <c r="O22" s="164">
        <v>63.793103448275865</v>
      </c>
      <c r="P22" s="165">
        <f t="shared" si="6"/>
        <v>7</v>
      </c>
      <c r="Q22" s="164">
        <v>89.65517241379311</v>
      </c>
      <c r="R22" s="165">
        <f t="shared" si="7"/>
        <v>9</v>
      </c>
      <c r="S22" s="165">
        <f t="shared" si="8"/>
        <v>87</v>
      </c>
      <c r="T22" s="151">
        <f t="shared" si="9"/>
        <v>12</v>
      </c>
    </row>
    <row r="23" spans="1:20" ht="18.75">
      <c r="A23" s="119">
        <v>19</v>
      </c>
      <c r="B23" s="120" t="s">
        <v>60</v>
      </c>
      <c r="C23" s="164">
        <v>49.645390070921984</v>
      </c>
      <c r="D23" s="165"/>
      <c r="E23" s="164">
        <v>98.58156028368793</v>
      </c>
      <c r="F23" s="165"/>
      <c r="G23" s="164">
        <v>85.81560283687944</v>
      </c>
      <c r="H23" s="165"/>
      <c r="I23" s="164">
        <v>99.29078014184397</v>
      </c>
      <c r="J23" s="164"/>
      <c r="K23" s="164">
        <v>25.53191489361702</v>
      </c>
      <c r="L23" s="164"/>
      <c r="M23" s="164">
        <v>90.0709219858156</v>
      </c>
      <c r="N23" s="164"/>
      <c r="O23" s="164">
        <v>95.74468085106383</v>
      </c>
      <c r="P23" s="164"/>
      <c r="Q23" s="165">
        <v>100</v>
      </c>
      <c r="R23" s="165"/>
      <c r="S23" s="165"/>
      <c r="T23" s="151"/>
    </row>
    <row r="24" spans="1:20" ht="15.75">
      <c r="A24" s="9"/>
      <c r="B24" s="135" t="s">
        <v>128</v>
      </c>
      <c r="C24" s="155">
        <v>13.820283762480296</v>
      </c>
      <c r="D24" s="155"/>
      <c r="E24" s="155">
        <v>77.66684182869153</v>
      </c>
      <c r="F24" s="151"/>
      <c r="G24" s="164">
        <v>45.71728849185496</v>
      </c>
      <c r="H24" s="151"/>
      <c r="I24" s="151">
        <v>85.12874408828166</v>
      </c>
      <c r="J24" s="151"/>
      <c r="K24" s="155">
        <v>6.095638465580662</v>
      </c>
      <c r="L24" s="151"/>
      <c r="M24" s="151">
        <v>41.46085128744088</v>
      </c>
      <c r="N24" s="151"/>
      <c r="O24" s="155">
        <v>60.01050972149238</v>
      </c>
      <c r="P24" s="155"/>
      <c r="Q24" s="155">
        <v>89.06988964792433</v>
      </c>
      <c r="R24" s="151"/>
      <c r="S24" s="151"/>
      <c r="T24" s="151"/>
    </row>
    <row r="26" spans="2:20" ht="15.75">
      <c r="B26" s="143"/>
      <c r="C26" s="127"/>
      <c r="D26" s="127"/>
      <c r="E26" s="127"/>
      <c r="F26" s="127"/>
      <c r="G26" s="127"/>
      <c r="H26" s="127"/>
      <c r="I26" s="127"/>
      <c r="J26" s="170" t="s">
        <v>149</v>
      </c>
      <c r="K26" s="170"/>
      <c r="L26" s="170"/>
      <c r="M26" s="170"/>
      <c r="N26" s="170"/>
      <c r="O26" s="170"/>
      <c r="P26" s="170"/>
      <c r="Q26" s="170"/>
      <c r="R26" s="170"/>
      <c r="S26" s="170"/>
      <c r="T26" s="170"/>
    </row>
    <row r="27" spans="2:20" ht="17.25">
      <c r="B27" s="168" t="s">
        <v>130</v>
      </c>
      <c r="C27" s="168"/>
      <c r="D27" s="168"/>
      <c r="E27" s="126"/>
      <c r="F27" s="126"/>
      <c r="G27" s="126"/>
      <c r="H27" s="126"/>
      <c r="I27" s="126"/>
      <c r="J27" s="171" t="s">
        <v>131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2:20" ht="15.7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18"/>
      <c r="T28" s="118"/>
    </row>
    <row r="29" spans="2:20" ht="15.7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2:20" ht="15.75">
      <c r="B30" s="166" t="s">
        <v>76</v>
      </c>
      <c r="C30" s="166"/>
      <c r="D30" s="166"/>
      <c r="E30" s="126"/>
      <c r="F30" s="126"/>
      <c r="G30" s="126"/>
      <c r="H30" s="126"/>
      <c r="I30" s="126"/>
      <c r="J30" s="162"/>
      <c r="K30" s="162"/>
      <c r="L30" s="162"/>
      <c r="M30" s="162"/>
      <c r="N30" s="166" t="s">
        <v>148</v>
      </c>
      <c r="O30" s="166"/>
      <c r="P30" s="166"/>
      <c r="Q30" s="166"/>
      <c r="R30" s="162"/>
      <c r="S30" s="162"/>
      <c r="T30" s="162"/>
    </row>
  </sheetData>
  <sheetProtection/>
  <mergeCells count="8">
    <mergeCell ref="B30:D30"/>
    <mergeCell ref="N30:Q30"/>
    <mergeCell ref="A1:D1"/>
    <mergeCell ref="E1:O1"/>
    <mergeCell ref="E2:O2"/>
    <mergeCell ref="J26:T26"/>
    <mergeCell ref="B27:D27"/>
    <mergeCell ref="J27:T27"/>
  </mergeCells>
  <printOptions/>
  <pageMargins left="0.7" right="0.2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="78" zoomScaleNormal="78" zoomScalePageLayoutView="0" workbookViewId="0" topLeftCell="A1">
      <selection activeCell="A23" sqref="A23"/>
    </sheetView>
  </sheetViews>
  <sheetFormatPr defaultColWidth="9.00390625" defaultRowHeight="15.75"/>
  <cols>
    <col min="1" max="1" width="3.375" style="0" customWidth="1"/>
    <col min="2" max="2" width="14.75390625" style="0" bestFit="1" customWidth="1"/>
    <col min="3" max="3" width="7.50390625" style="0" customWidth="1"/>
    <col min="4" max="4" width="4.625" style="0" customWidth="1"/>
    <col min="5" max="5" width="7.625" style="0" customWidth="1"/>
    <col min="6" max="6" width="4.625" style="0" customWidth="1"/>
    <col min="7" max="7" width="8.00390625" style="0" customWidth="1"/>
    <col min="8" max="8" width="4.625" style="0" customWidth="1"/>
    <col min="9" max="9" width="8.00390625" style="0" customWidth="1"/>
    <col min="10" max="10" width="4.625" style="0" customWidth="1"/>
    <col min="11" max="11" width="8.00390625" style="0" customWidth="1"/>
    <col min="12" max="12" width="4.625" style="0" customWidth="1"/>
    <col min="13" max="13" width="8.00390625" style="0" customWidth="1"/>
    <col min="14" max="14" width="4.625" style="0" customWidth="1"/>
    <col min="15" max="15" width="8.00390625" style="0" customWidth="1"/>
    <col min="16" max="16" width="4.625" style="0" customWidth="1"/>
    <col min="17" max="17" width="6.50390625" style="0" customWidth="1"/>
    <col min="18" max="18" width="4.625" style="0" customWidth="1"/>
    <col min="19" max="19" width="6.25390625" style="0" customWidth="1"/>
    <col min="20" max="20" width="6.75390625" style="0" customWidth="1"/>
  </cols>
  <sheetData>
    <row r="1" spans="1:15" ht="17.25">
      <c r="A1" s="167" t="s">
        <v>94</v>
      </c>
      <c r="B1" s="167"/>
      <c r="C1" s="167"/>
      <c r="D1" s="167"/>
      <c r="E1" s="168" t="s">
        <v>145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5.75">
      <c r="A2" s="126"/>
      <c r="B2" s="126"/>
      <c r="C2" s="126"/>
      <c r="D2" s="126"/>
      <c r="E2" s="169" t="s">
        <v>96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20" ht="31.5">
      <c r="A4" s="123" t="s">
        <v>93</v>
      </c>
      <c r="B4" s="123" t="s">
        <v>15</v>
      </c>
      <c r="C4" s="123" t="s">
        <v>78</v>
      </c>
      <c r="D4" s="124" t="s">
        <v>85</v>
      </c>
      <c r="E4" s="123" t="s">
        <v>79</v>
      </c>
      <c r="F4" s="124" t="s">
        <v>85</v>
      </c>
      <c r="G4" s="123" t="s">
        <v>80</v>
      </c>
      <c r="H4" s="124" t="s">
        <v>85</v>
      </c>
      <c r="I4" s="123" t="s">
        <v>81</v>
      </c>
      <c r="J4" s="124" t="s">
        <v>85</v>
      </c>
      <c r="K4" s="123" t="s">
        <v>82</v>
      </c>
      <c r="L4" s="124" t="s">
        <v>85</v>
      </c>
      <c r="M4" s="123" t="s">
        <v>83</v>
      </c>
      <c r="N4" s="124" t="s">
        <v>85</v>
      </c>
      <c r="O4" s="123" t="s">
        <v>89</v>
      </c>
      <c r="P4" s="123" t="s">
        <v>85</v>
      </c>
      <c r="Q4" s="123" t="s">
        <v>90</v>
      </c>
      <c r="R4" s="123" t="s">
        <v>85</v>
      </c>
      <c r="S4" s="123" t="s">
        <v>87</v>
      </c>
      <c r="T4" s="123" t="s">
        <v>88</v>
      </c>
    </row>
    <row r="5" spans="1:20" ht="18.75">
      <c r="A5" s="119">
        <v>1</v>
      </c>
      <c r="B5" s="120" t="s">
        <v>57</v>
      </c>
      <c r="C5" s="164">
        <v>5.405405405405405</v>
      </c>
      <c r="D5" s="151">
        <f>RANK(C5,$C$5:$C$22)</f>
        <v>17</v>
      </c>
      <c r="E5" s="164">
        <v>75.67567567567568</v>
      </c>
      <c r="F5" s="151">
        <f>RANK(E5,$E$5:$E$22)</f>
        <v>14</v>
      </c>
      <c r="G5" s="164">
        <v>9.00900900900901</v>
      </c>
      <c r="H5" s="151">
        <f>RANK(G5,$G$5:$G$22)</f>
        <v>12</v>
      </c>
      <c r="I5" s="164">
        <v>52.25225225225225</v>
      </c>
      <c r="J5" s="151">
        <f>RANK(I5,$I$5:$I$22)</f>
        <v>16</v>
      </c>
      <c r="K5" s="164">
        <v>4.504504504504505</v>
      </c>
      <c r="L5" s="151">
        <f>RANK(K5,$K$5:$K$22)</f>
        <v>14</v>
      </c>
      <c r="M5" s="164">
        <v>63.96396396396396</v>
      </c>
      <c r="N5" s="151">
        <f>RANK(M5,$M$5:$M$22)</f>
        <v>9</v>
      </c>
      <c r="O5" s="164">
        <v>35.13513513513514</v>
      </c>
      <c r="P5" s="151">
        <f>RANK(O5,$O$5:$O$22)</f>
        <v>10</v>
      </c>
      <c r="Q5" s="164">
        <v>92.7927927927928</v>
      </c>
      <c r="R5" s="151">
        <f>RANK(Q5,$Q$5:$Q$22)</f>
        <v>4</v>
      </c>
      <c r="S5" s="151">
        <f>D5+F5+H5+J5+L5+N5+P5+R5</f>
        <v>96</v>
      </c>
      <c r="T5" s="151">
        <f>RANK(S5,$S$5:$S$22,1)</f>
        <v>14</v>
      </c>
    </row>
    <row r="6" spans="1:20" ht="18.75">
      <c r="A6" s="119">
        <v>2</v>
      </c>
      <c r="B6" s="121" t="s">
        <v>62</v>
      </c>
      <c r="C6" s="164">
        <v>6.8493150684931505</v>
      </c>
      <c r="D6" s="151">
        <f aca="true" t="shared" si="0" ref="D6:D22">RANK(C6,$C$5:$C$22)</f>
        <v>13</v>
      </c>
      <c r="E6" s="164">
        <v>69.86301369863014</v>
      </c>
      <c r="F6" s="151">
        <f aca="true" t="shared" si="1" ref="F6:F22">RANK(E6,$E$5:$E$22)</f>
        <v>18</v>
      </c>
      <c r="G6" s="164">
        <v>6.8493150684931505</v>
      </c>
      <c r="H6" s="151">
        <f aca="true" t="shared" si="2" ref="H6:H22">RANK(G6,$G$5:$G$22)</f>
        <v>14</v>
      </c>
      <c r="I6" s="164">
        <v>56.16438356164384</v>
      </c>
      <c r="J6" s="151">
        <f aca="true" t="shared" si="3" ref="J6:J22">RANK(I6,$I$5:$I$22)</f>
        <v>14</v>
      </c>
      <c r="K6" s="164">
        <v>26.027397260273972</v>
      </c>
      <c r="L6" s="151">
        <f aca="true" t="shared" si="4" ref="L6:L22">RANK(K6,$K$5:$K$22)</f>
        <v>4</v>
      </c>
      <c r="M6" s="164">
        <v>75.34246575342466</v>
      </c>
      <c r="N6" s="151">
        <f aca="true" t="shared" si="5" ref="N6:N22">RANK(M6,$M$5:$M$22)</f>
        <v>5</v>
      </c>
      <c r="O6" s="164">
        <v>53.42465753424658</v>
      </c>
      <c r="P6" s="151">
        <f aca="true" t="shared" si="6" ref="P6:P22">RANK(O6,$O$5:$O$22)</f>
        <v>3</v>
      </c>
      <c r="Q6" s="164">
        <v>90.41095890410958</v>
      </c>
      <c r="R6" s="151">
        <f aca="true" t="shared" si="7" ref="R6:R22">RANK(Q6,$Q$5:$Q$22)</f>
        <v>7</v>
      </c>
      <c r="S6" s="151">
        <f aca="true" t="shared" si="8" ref="S6:S22">D6+F6+H6+J6+L6+N6+P6+R6</f>
        <v>78</v>
      </c>
      <c r="T6" s="151">
        <f aca="true" t="shared" si="9" ref="T6:T22">RANK(S6,$S$5:$S$22,1)</f>
        <v>10</v>
      </c>
    </row>
    <row r="7" spans="1:20" ht="18.75">
      <c r="A7" s="119">
        <v>3</v>
      </c>
      <c r="B7" s="121" t="s">
        <v>49</v>
      </c>
      <c r="C7" s="164">
        <v>23.770491803278688</v>
      </c>
      <c r="D7" s="151">
        <f t="shared" si="0"/>
        <v>2</v>
      </c>
      <c r="E7" s="164">
        <v>89.34426229508196</v>
      </c>
      <c r="F7" s="151">
        <f t="shared" si="1"/>
        <v>7</v>
      </c>
      <c r="G7" s="164">
        <v>23.770491803278688</v>
      </c>
      <c r="H7" s="151">
        <f t="shared" si="2"/>
        <v>4</v>
      </c>
      <c r="I7" s="164">
        <v>76.22950819672131</v>
      </c>
      <c r="J7" s="151">
        <f t="shared" si="3"/>
        <v>5</v>
      </c>
      <c r="K7" s="164">
        <v>8.19672131147541</v>
      </c>
      <c r="L7" s="151">
        <f t="shared" si="4"/>
        <v>10</v>
      </c>
      <c r="M7" s="164">
        <v>56.557377049180324</v>
      </c>
      <c r="N7" s="151">
        <f t="shared" si="5"/>
        <v>11</v>
      </c>
      <c r="O7" s="164">
        <v>19.672131147540984</v>
      </c>
      <c r="P7" s="151">
        <f t="shared" si="6"/>
        <v>12</v>
      </c>
      <c r="Q7" s="164">
        <v>84.42622950819673</v>
      </c>
      <c r="R7" s="151">
        <f t="shared" si="7"/>
        <v>9</v>
      </c>
      <c r="S7" s="151">
        <f t="shared" si="8"/>
        <v>60</v>
      </c>
      <c r="T7" s="151">
        <f t="shared" si="9"/>
        <v>5</v>
      </c>
    </row>
    <row r="8" spans="1:20" ht="18.75">
      <c r="A8" s="119">
        <v>4</v>
      </c>
      <c r="B8" s="122" t="s">
        <v>67</v>
      </c>
      <c r="C8" s="164">
        <v>17.857142857142858</v>
      </c>
      <c r="D8" s="151">
        <f t="shared" si="0"/>
        <v>7</v>
      </c>
      <c r="E8" s="164">
        <v>86.90476190476191</v>
      </c>
      <c r="F8" s="151">
        <f t="shared" si="1"/>
        <v>10</v>
      </c>
      <c r="G8" s="164">
        <v>21.428571428571427</v>
      </c>
      <c r="H8" s="151">
        <f t="shared" si="2"/>
        <v>6</v>
      </c>
      <c r="I8" s="164">
        <v>72.61904761904762</v>
      </c>
      <c r="J8" s="151">
        <f t="shared" si="3"/>
        <v>8</v>
      </c>
      <c r="K8" s="164">
        <v>20.238095238095237</v>
      </c>
      <c r="L8" s="151">
        <f t="shared" si="4"/>
        <v>6</v>
      </c>
      <c r="M8" s="164">
        <v>66.66666666666666</v>
      </c>
      <c r="N8" s="151">
        <f t="shared" si="5"/>
        <v>6</v>
      </c>
      <c r="O8" s="164">
        <v>10.714285714285714</v>
      </c>
      <c r="P8" s="151">
        <f t="shared" si="6"/>
        <v>17</v>
      </c>
      <c r="Q8" s="164">
        <v>78.57142857142857</v>
      </c>
      <c r="R8" s="151">
        <f t="shared" si="7"/>
        <v>14</v>
      </c>
      <c r="S8" s="151">
        <f t="shared" si="8"/>
        <v>74</v>
      </c>
      <c r="T8" s="151">
        <f t="shared" si="9"/>
        <v>8</v>
      </c>
    </row>
    <row r="9" spans="1:20" ht="18.75">
      <c r="A9" s="119">
        <v>5</v>
      </c>
      <c r="B9" s="8" t="s">
        <v>53</v>
      </c>
      <c r="C9" s="164">
        <v>9.23076923076923</v>
      </c>
      <c r="D9" s="151">
        <f t="shared" si="0"/>
        <v>12</v>
      </c>
      <c r="E9" s="164">
        <v>90.76923076923077</v>
      </c>
      <c r="F9" s="151">
        <f t="shared" si="1"/>
        <v>4</v>
      </c>
      <c r="G9" s="164">
        <v>21.53846153846154</v>
      </c>
      <c r="H9" s="151">
        <f t="shared" si="2"/>
        <v>5</v>
      </c>
      <c r="I9" s="164">
        <v>66.15384615384615</v>
      </c>
      <c r="J9" s="151">
        <f t="shared" si="3"/>
        <v>11</v>
      </c>
      <c r="K9" s="164">
        <v>9.23076923076923</v>
      </c>
      <c r="L9" s="151">
        <f t="shared" si="4"/>
        <v>8</v>
      </c>
      <c r="M9" s="164">
        <v>64.61538461538461</v>
      </c>
      <c r="N9" s="151">
        <f t="shared" si="5"/>
        <v>8</v>
      </c>
      <c r="O9" s="164">
        <v>10.76923076923077</v>
      </c>
      <c r="P9" s="151">
        <f t="shared" si="6"/>
        <v>16</v>
      </c>
      <c r="Q9" s="164">
        <v>60</v>
      </c>
      <c r="R9" s="151">
        <f t="shared" si="7"/>
        <v>17</v>
      </c>
      <c r="S9" s="151">
        <f t="shared" si="8"/>
        <v>81</v>
      </c>
      <c r="T9" s="151">
        <f t="shared" si="9"/>
        <v>11</v>
      </c>
    </row>
    <row r="10" spans="1:20" ht="18.75">
      <c r="A10" s="119">
        <v>6</v>
      </c>
      <c r="B10" s="122" t="s">
        <v>64</v>
      </c>
      <c r="C10" s="164">
        <v>6</v>
      </c>
      <c r="D10" s="151">
        <f t="shared" si="0"/>
        <v>15</v>
      </c>
      <c r="E10" s="164">
        <v>90</v>
      </c>
      <c r="F10" s="151">
        <f t="shared" si="1"/>
        <v>6</v>
      </c>
      <c r="G10" s="164">
        <v>12</v>
      </c>
      <c r="H10" s="151">
        <f t="shared" si="2"/>
        <v>9</v>
      </c>
      <c r="I10" s="164">
        <v>76</v>
      </c>
      <c r="J10" s="151">
        <f t="shared" si="3"/>
        <v>6</v>
      </c>
      <c r="K10" s="164">
        <v>2</v>
      </c>
      <c r="L10" s="151">
        <f t="shared" si="4"/>
        <v>16</v>
      </c>
      <c r="M10" s="164">
        <v>26</v>
      </c>
      <c r="N10" s="151">
        <f t="shared" si="5"/>
        <v>18</v>
      </c>
      <c r="O10" s="164">
        <v>14</v>
      </c>
      <c r="P10" s="151">
        <f t="shared" si="6"/>
        <v>14</v>
      </c>
      <c r="Q10" s="164">
        <v>84</v>
      </c>
      <c r="R10" s="151">
        <f t="shared" si="7"/>
        <v>10</v>
      </c>
      <c r="S10" s="151">
        <f t="shared" si="8"/>
        <v>94</v>
      </c>
      <c r="T10" s="151">
        <f t="shared" si="9"/>
        <v>13</v>
      </c>
    </row>
    <row r="11" spans="1:20" ht="18.75">
      <c r="A11" s="119">
        <v>7</v>
      </c>
      <c r="B11" s="121" t="s">
        <v>40</v>
      </c>
      <c r="C11" s="164">
        <v>18.055555555555557</v>
      </c>
      <c r="D11" s="151">
        <f t="shared" si="0"/>
        <v>6</v>
      </c>
      <c r="E11" s="164">
        <v>83.33333333333334</v>
      </c>
      <c r="F11" s="151">
        <f t="shared" si="1"/>
        <v>12</v>
      </c>
      <c r="G11" s="164">
        <v>20.833333333333332</v>
      </c>
      <c r="H11" s="151">
        <f t="shared" si="2"/>
        <v>7</v>
      </c>
      <c r="I11" s="164">
        <v>75</v>
      </c>
      <c r="J11" s="151">
        <f t="shared" si="3"/>
        <v>7</v>
      </c>
      <c r="K11" s="164">
        <v>47.22222222222222</v>
      </c>
      <c r="L11" s="151">
        <f t="shared" si="4"/>
        <v>3</v>
      </c>
      <c r="M11" s="164">
        <v>91.66666666666666</v>
      </c>
      <c r="N11" s="151">
        <f t="shared" si="5"/>
        <v>1</v>
      </c>
      <c r="O11" s="164">
        <v>66.66666666666667</v>
      </c>
      <c r="P11" s="151">
        <f t="shared" si="6"/>
        <v>1</v>
      </c>
      <c r="Q11" s="164">
        <v>91.66666666666666</v>
      </c>
      <c r="R11" s="151">
        <f t="shared" si="7"/>
        <v>5</v>
      </c>
      <c r="S11" s="151">
        <f t="shared" si="8"/>
        <v>42</v>
      </c>
      <c r="T11" s="151">
        <f t="shared" si="9"/>
        <v>3</v>
      </c>
    </row>
    <row r="12" spans="1:20" ht="18.75">
      <c r="A12" s="119">
        <v>8</v>
      </c>
      <c r="B12" s="122" t="s">
        <v>63</v>
      </c>
      <c r="C12" s="164">
        <v>21.951219512195124</v>
      </c>
      <c r="D12" s="151">
        <f t="shared" si="0"/>
        <v>4</v>
      </c>
      <c r="E12" s="164">
        <v>90.2439024390244</v>
      </c>
      <c r="F12" s="151">
        <f t="shared" si="1"/>
        <v>5</v>
      </c>
      <c r="G12" s="164">
        <v>26.829268292682926</v>
      </c>
      <c r="H12" s="151">
        <f t="shared" si="2"/>
        <v>3</v>
      </c>
      <c r="I12" s="164">
        <v>76.82926829268293</v>
      </c>
      <c r="J12" s="151">
        <f t="shared" si="3"/>
        <v>3</v>
      </c>
      <c r="K12" s="164">
        <v>59.75609756097561</v>
      </c>
      <c r="L12" s="151">
        <f t="shared" si="4"/>
        <v>1</v>
      </c>
      <c r="M12" s="164">
        <v>87.8048780487805</v>
      </c>
      <c r="N12" s="151">
        <f t="shared" si="5"/>
        <v>3</v>
      </c>
      <c r="O12" s="164">
        <v>52.4390243902439</v>
      </c>
      <c r="P12" s="151">
        <f t="shared" si="6"/>
        <v>4</v>
      </c>
      <c r="Q12" s="164">
        <v>90.2439024390244</v>
      </c>
      <c r="R12" s="151">
        <f t="shared" si="7"/>
        <v>8</v>
      </c>
      <c r="S12" s="151">
        <f t="shared" si="8"/>
        <v>31</v>
      </c>
      <c r="T12" s="151">
        <f t="shared" si="9"/>
        <v>1</v>
      </c>
    </row>
    <row r="13" spans="1:20" ht="18.75">
      <c r="A13" s="119">
        <v>9</v>
      </c>
      <c r="B13" s="120" t="s">
        <v>59</v>
      </c>
      <c r="C13" s="164">
        <v>13.392857142857142</v>
      </c>
      <c r="D13" s="151">
        <f t="shared" si="0"/>
        <v>9</v>
      </c>
      <c r="E13" s="164">
        <v>91.96428571428571</v>
      </c>
      <c r="F13" s="151">
        <f t="shared" si="1"/>
        <v>3</v>
      </c>
      <c r="G13" s="164">
        <v>42.857142857142854</v>
      </c>
      <c r="H13" s="151">
        <f t="shared" si="2"/>
        <v>1</v>
      </c>
      <c r="I13" s="164">
        <v>88.39285714285714</v>
      </c>
      <c r="J13" s="151">
        <f t="shared" si="3"/>
        <v>1</v>
      </c>
      <c r="K13" s="164">
        <v>47.32142857142857</v>
      </c>
      <c r="L13" s="151">
        <f t="shared" si="4"/>
        <v>2</v>
      </c>
      <c r="M13" s="164">
        <v>91.07142857142857</v>
      </c>
      <c r="N13" s="151">
        <f t="shared" si="5"/>
        <v>2</v>
      </c>
      <c r="O13" s="164">
        <v>20.535714285714285</v>
      </c>
      <c r="P13" s="151">
        <f t="shared" si="6"/>
        <v>11</v>
      </c>
      <c r="Q13" s="164">
        <v>80.35714285714286</v>
      </c>
      <c r="R13" s="151">
        <f t="shared" si="7"/>
        <v>13</v>
      </c>
      <c r="S13" s="151">
        <f t="shared" si="8"/>
        <v>42</v>
      </c>
      <c r="T13" s="151">
        <f t="shared" si="9"/>
        <v>3</v>
      </c>
    </row>
    <row r="14" spans="1:20" ht="18.75">
      <c r="A14" s="119">
        <v>10</v>
      </c>
      <c r="B14" s="121" t="s">
        <v>48</v>
      </c>
      <c r="C14" s="164">
        <v>1.9607843137254901</v>
      </c>
      <c r="D14" s="151">
        <f t="shared" si="0"/>
        <v>18</v>
      </c>
      <c r="E14" s="164">
        <v>76.47058823529412</v>
      </c>
      <c r="F14" s="151">
        <f t="shared" si="1"/>
        <v>13</v>
      </c>
      <c r="G14" s="164">
        <v>4.901960784313726</v>
      </c>
      <c r="H14" s="151">
        <f t="shared" si="2"/>
        <v>17</v>
      </c>
      <c r="I14" s="164">
        <v>58.82352941176471</v>
      </c>
      <c r="J14" s="151">
        <f t="shared" si="3"/>
        <v>13</v>
      </c>
      <c r="K14" s="164">
        <v>5.882352941176471</v>
      </c>
      <c r="L14" s="151">
        <f t="shared" si="4"/>
        <v>12</v>
      </c>
      <c r="M14" s="164">
        <v>50.98039215686274</v>
      </c>
      <c r="N14" s="151">
        <f t="shared" si="5"/>
        <v>14</v>
      </c>
      <c r="O14" s="164">
        <v>11.764705882352942</v>
      </c>
      <c r="P14" s="151">
        <f t="shared" si="6"/>
        <v>15</v>
      </c>
      <c r="Q14" s="164">
        <v>82.35294117647058</v>
      </c>
      <c r="R14" s="151">
        <f t="shared" si="7"/>
        <v>12</v>
      </c>
      <c r="S14" s="151">
        <f t="shared" si="8"/>
        <v>114</v>
      </c>
      <c r="T14" s="151">
        <f t="shared" si="9"/>
        <v>17</v>
      </c>
    </row>
    <row r="15" spans="1:20" ht="18.75">
      <c r="A15" s="119">
        <v>11</v>
      </c>
      <c r="B15" s="120" t="s">
        <v>58</v>
      </c>
      <c r="C15" s="164">
        <v>30.136986301369863</v>
      </c>
      <c r="D15" s="151">
        <f t="shared" si="0"/>
        <v>1</v>
      </c>
      <c r="E15" s="164">
        <v>87.67123287671232</v>
      </c>
      <c r="F15" s="151">
        <f t="shared" si="1"/>
        <v>9</v>
      </c>
      <c r="G15" s="164">
        <v>27.397260273972602</v>
      </c>
      <c r="H15" s="151">
        <f t="shared" si="2"/>
        <v>2</v>
      </c>
      <c r="I15" s="164">
        <v>76.71232876712328</v>
      </c>
      <c r="J15" s="151">
        <f t="shared" si="3"/>
        <v>4</v>
      </c>
      <c r="K15" s="164">
        <v>8.219178082191782</v>
      </c>
      <c r="L15" s="151">
        <f t="shared" si="4"/>
        <v>9</v>
      </c>
      <c r="M15" s="164">
        <v>65.75342465753424</v>
      </c>
      <c r="N15" s="151">
        <f t="shared" si="5"/>
        <v>7</v>
      </c>
      <c r="O15" s="164">
        <v>65.75342465753425</v>
      </c>
      <c r="P15" s="151">
        <f t="shared" si="6"/>
        <v>2</v>
      </c>
      <c r="Q15" s="164">
        <v>97.26027397260275</v>
      </c>
      <c r="R15" s="151">
        <f t="shared" si="7"/>
        <v>1</v>
      </c>
      <c r="S15" s="151">
        <f t="shared" si="8"/>
        <v>35</v>
      </c>
      <c r="T15" s="151">
        <f t="shared" si="9"/>
        <v>2</v>
      </c>
    </row>
    <row r="16" spans="1:20" ht="18.75">
      <c r="A16" s="119">
        <v>12</v>
      </c>
      <c r="B16" s="121" t="s">
        <v>46</v>
      </c>
      <c r="C16" s="164">
        <v>13.043478260869565</v>
      </c>
      <c r="D16" s="151">
        <f t="shared" si="0"/>
        <v>10</v>
      </c>
      <c r="E16" s="164">
        <v>73.04347826086956</v>
      </c>
      <c r="F16" s="151">
        <f t="shared" si="1"/>
        <v>15</v>
      </c>
      <c r="G16" s="164">
        <v>11.304347826086957</v>
      </c>
      <c r="H16" s="151">
        <f t="shared" si="2"/>
        <v>11</v>
      </c>
      <c r="I16" s="164">
        <v>49.56521739130435</v>
      </c>
      <c r="J16" s="151">
        <f t="shared" si="3"/>
        <v>17</v>
      </c>
      <c r="K16" s="164">
        <v>1.7391304347826086</v>
      </c>
      <c r="L16" s="151">
        <f t="shared" si="4"/>
        <v>17</v>
      </c>
      <c r="M16" s="164">
        <v>53.04347826086957</v>
      </c>
      <c r="N16" s="151">
        <f t="shared" si="5"/>
        <v>13</v>
      </c>
      <c r="O16" s="164">
        <v>38.26086956521739</v>
      </c>
      <c r="P16" s="151">
        <f t="shared" si="6"/>
        <v>9</v>
      </c>
      <c r="Q16" s="164">
        <v>83.47826086956522</v>
      </c>
      <c r="R16" s="151">
        <f t="shared" si="7"/>
        <v>11</v>
      </c>
      <c r="S16" s="151">
        <f t="shared" si="8"/>
        <v>103</v>
      </c>
      <c r="T16" s="151">
        <f t="shared" si="9"/>
        <v>16</v>
      </c>
    </row>
    <row r="17" spans="1:20" ht="18.75">
      <c r="A17" s="119">
        <v>13</v>
      </c>
      <c r="B17" s="121" t="s">
        <v>44</v>
      </c>
      <c r="C17" s="164">
        <v>5.633802816901408</v>
      </c>
      <c r="D17" s="151">
        <f t="shared" si="0"/>
        <v>16</v>
      </c>
      <c r="E17" s="164">
        <v>70.4225352112676</v>
      </c>
      <c r="F17" s="151">
        <f t="shared" si="1"/>
        <v>17</v>
      </c>
      <c r="G17" s="164">
        <v>7.042253521126761</v>
      </c>
      <c r="H17" s="151">
        <f t="shared" si="2"/>
        <v>13</v>
      </c>
      <c r="I17" s="164">
        <v>69.01408450704226</v>
      </c>
      <c r="J17" s="151">
        <f t="shared" si="3"/>
        <v>10</v>
      </c>
      <c r="K17" s="164">
        <v>23.943661971830984</v>
      </c>
      <c r="L17" s="151">
        <f t="shared" si="4"/>
        <v>5</v>
      </c>
      <c r="M17" s="164">
        <v>81.69014084507043</v>
      </c>
      <c r="N17" s="151">
        <f t="shared" si="5"/>
        <v>4</v>
      </c>
      <c r="O17" s="164">
        <v>7.042253521126761</v>
      </c>
      <c r="P17" s="151">
        <f t="shared" si="6"/>
        <v>18</v>
      </c>
      <c r="Q17" s="164">
        <v>56.33802816901409</v>
      </c>
      <c r="R17" s="151">
        <f t="shared" si="7"/>
        <v>18</v>
      </c>
      <c r="S17" s="151">
        <f t="shared" si="8"/>
        <v>101</v>
      </c>
      <c r="T17" s="151">
        <f t="shared" si="9"/>
        <v>15</v>
      </c>
    </row>
    <row r="18" spans="1:20" ht="18.75">
      <c r="A18" s="119">
        <v>14</v>
      </c>
      <c r="B18" s="121" t="s">
        <v>61</v>
      </c>
      <c r="C18" s="164">
        <v>12.244897959183673</v>
      </c>
      <c r="D18" s="151">
        <f t="shared" si="0"/>
        <v>11</v>
      </c>
      <c r="E18" s="164">
        <v>87.75510204081633</v>
      </c>
      <c r="F18" s="151">
        <f t="shared" si="1"/>
        <v>8</v>
      </c>
      <c r="G18" s="164">
        <v>12.244897959183673</v>
      </c>
      <c r="H18" s="151">
        <f t="shared" si="2"/>
        <v>8</v>
      </c>
      <c r="I18" s="164">
        <v>81.63265306122449</v>
      </c>
      <c r="J18" s="151">
        <f t="shared" si="3"/>
        <v>2</v>
      </c>
      <c r="K18" s="164">
        <v>12.244897959183673</v>
      </c>
      <c r="L18" s="151">
        <f t="shared" si="4"/>
        <v>7</v>
      </c>
      <c r="M18" s="164">
        <v>59.183673469387756</v>
      </c>
      <c r="N18" s="151">
        <f t="shared" si="5"/>
        <v>10</v>
      </c>
      <c r="O18" s="164">
        <v>43.87755102040816</v>
      </c>
      <c r="P18" s="151">
        <f t="shared" si="6"/>
        <v>7</v>
      </c>
      <c r="Q18" s="164">
        <v>74.48979591836735</v>
      </c>
      <c r="R18" s="151">
        <f t="shared" si="7"/>
        <v>15</v>
      </c>
      <c r="S18" s="151">
        <f t="shared" si="8"/>
        <v>68</v>
      </c>
      <c r="T18" s="151">
        <f t="shared" si="9"/>
        <v>7</v>
      </c>
    </row>
    <row r="19" spans="1:20" ht="18.75">
      <c r="A19" s="119">
        <v>15</v>
      </c>
      <c r="B19" s="122" t="s">
        <v>65</v>
      </c>
      <c r="C19" s="164">
        <v>14.678899082568808</v>
      </c>
      <c r="D19" s="151">
        <f t="shared" si="0"/>
        <v>8</v>
      </c>
      <c r="E19" s="164">
        <v>86.23853211009175</v>
      </c>
      <c r="F19" s="151">
        <f t="shared" si="1"/>
        <v>11</v>
      </c>
      <c r="G19" s="164">
        <v>4.587155963302752</v>
      </c>
      <c r="H19" s="151">
        <f t="shared" si="2"/>
        <v>18</v>
      </c>
      <c r="I19" s="164">
        <v>40.36697247706422</v>
      </c>
      <c r="J19" s="151">
        <f t="shared" si="3"/>
        <v>18</v>
      </c>
      <c r="K19" s="164">
        <v>0.9174311926605505</v>
      </c>
      <c r="L19" s="151">
        <f t="shared" si="4"/>
        <v>18</v>
      </c>
      <c r="M19" s="164">
        <v>28.440366972477065</v>
      </c>
      <c r="N19" s="151">
        <f t="shared" si="5"/>
        <v>17</v>
      </c>
      <c r="O19" s="164">
        <v>16.513761467889907</v>
      </c>
      <c r="P19" s="151">
        <f t="shared" si="6"/>
        <v>13</v>
      </c>
      <c r="Q19" s="164">
        <v>72.47706422018348</v>
      </c>
      <c r="R19" s="151">
        <f t="shared" si="7"/>
        <v>16</v>
      </c>
      <c r="S19" s="151">
        <f t="shared" si="8"/>
        <v>119</v>
      </c>
      <c r="T19" s="151">
        <f t="shared" si="9"/>
        <v>18</v>
      </c>
    </row>
    <row r="20" spans="1:20" ht="18.75">
      <c r="A20" s="119">
        <v>16</v>
      </c>
      <c r="B20" s="122" t="s">
        <v>66</v>
      </c>
      <c r="C20" s="164">
        <v>20.930232558139537</v>
      </c>
      <c r="D20" s="151">
        <f t="shared" si="0"/>
        <v>5</v>
      </c>
      <c r="E20" s="164">
        <v>94.18604651162791</v>
      </c>
      <c r="F20" s="151">
        <f t="shared" si="1"/>
        <v>2</v>
      </c>
      <c r="G20" s="164">
        <v>5.813953488372093</v>
      </c>
      <c r="H20" s="151">
        <f t="shared" si="2"/>
        <v>15</v>
      </c>
      <c r="I20" s="164">
        <v>54.65116279069767</v>
      </c>
      <c r="J20" s="151">
        <f t="shared" si="3"/>
        <v>15</v>
      </c>
      <c r="K20" s="164">
        <v>2.3255813953488373</v>
      </c>
      <c r="L20" s="151">
        <f t="shared" si="4"/>
        <v>15</v>
      </c>
      <c r="M20" s="164">
        <v>55.81395348837209</v>
      </c>
      <c r="N20" s="151">
        <f t="shared" si="5"/>
        <v>12</v>
      </c>
      <c r="O20" s="164">
        <v>40.69767441860465</v>
      </c>
      <c r="P20" s="151">
        <f t="shared" si="6"/>
        <v>8</v>
      </c>
      <c r="Q20" s="164">
        <v>95.34883720930233</v>
      </c>
      <c r="R20" s="151">
        <f t="shared" si="7"/>
        <v>2</v>
      </c>
      <c r="S20" s="151">
        <f t="shared" si="8"/>
        <v>74</v>
      </c>
      <c r="T20" s="151">
        <f t="shared" si="9"/>
        <v>8</v>
      </c>
    </row>
    <row r="21" spans="1:20" ht="18.75">
      <c r="A21" s="119">
        <v>17</v>
      </c>
      <c r="B21" s="121" t="s">
        <v>34</v>
      </c>
      <c r="C21" s="164">
        <v>6.097560975609756</v>
      </c>
      <c r="D21" s="151">
        <f t="shared" si="0"/>
        <v>14</v>
      </c>
      <c r="E21" s="164">
        <v>72.5609756097561</v>
      </c>
      <c r="F21" s="151">
        <f t="shared" si="1"/>
        <v>16</v>
      </c>
      <c r="G21" s="164">
        <v>11.585365853658537</v>
      </c>
      <c r="H21" s="151">
        <f t="shared" si="2"/>
        <v>10</v>
      </c>
      <c r="I21" s="164">
        <v>62.19512195121951</v>
      </c>
      <c r="J21" s="151">
        <f t="shared" si="3"/>
        <v>12</v>
      </c>
      <c r="K21" s="164">
        <v>4.878048780487805</v>
      </c>
      <c r="L21" s="151">
        <f t="shared" si="4"/>
        <v>13</v>
      </c>
      <c r="M21" s="164">
        <v>49.390243902439025</v>
      </c>
      <c r="N21" s="151">
        <f t="shared" si="5"/>
        <v>15</v>
      </c>
      <c r="O21" s="164">
        <v>46.951219512195124</v>
      </c>
      <c r="P21" s="151">
        <f t="shared" si="6"/>
        <v>5</v>
      </c>
      <c r="Q21" s="164">
        <v>90.85365853658537</v>
      </c>
      <c r="R21" s="151">
        <f t="shared" si="7"/>
        <v>6</v>
      </c>
      <c r="S21" s="151">
        <f t="shared" si="8"/>
        <v>91</v>
      </c>
      <c r="T21" s="151">
        <f t="shared" si="9"/>
        <v>12</v>
      </c>
    </row>
    <row r="22" spans="1:20" ht="18.75">
      <c r="A22" s="119">
        <v>18</v>
      </c>
      <c r="B22" s="121" t="s">
        <v>43</v>
      </c>
      <c r="C22" s="164">
        <v>22.80701754385965</v>
      </c>
      <c r="D22" s="151">
        <f t="shared" si="0"/>
        <v>3</v>
      </c>
      <c r="E22" s="164">
        <v>94.73684210526315</v>
      </c>
      <c r="F22" s="151">
        <f t="shared" si="1"/>
        <v>1</v>
      </c>
      <c r="G22" s="164">
        <v>5.2631578947368425</v>
      </c>
      <c r="H22" s="151">
        <f t="shared" si="2"/>
        <v>16</v>
      </c>
      <c r="I22" s="164">
        <v>71.9298245614035</v>
      </c>
      <c r="J22" s="151">
        <f t="shared" si="3"/>
        <v>9</v>
      </c>
      <c r="K22" s="164">
        <v>7.017543859649122</v>
      </c>
      <c r="L22" s="151">
        <f t="shared" si="4"/>
        <v>11</v>
      </c>
      <c r="M22" s="164">
        <v>35.08771929824561</v>
      </c>
      <c r="N22" s="151">
        <f t="shared" si="5"/>
        <v>16</v>
      </c>
      <c r="O22" s="164">
        <v>45.6140350877193</v>
      </c>
      <c r="P22" s="151">
        <f t="shared" si="6"/>
        <v>6</v>
      </c>
      <c r="Q22" s="164">
        <v>94.73684210526315</v>
      </c>
      <c r="R22" s="151">
        <f t="shared" si="7"/>
        <v>3</v>
      </c>
      <c r="S22" s="151">
        <f t="shared" si="8"/>
        <v>65</v>
      </c>
      <c r="T22" s="151">
        <f t="shared" si="9"/>
        <v>6</v>
      </c>
    </row>
    <row r="23" spans="1:20" ht="18.75">
      <c r="A23" s="119">
        <v>19</v>
      </c>
      <c r="B23" s="120" t="s">
        <v>60</v>
      </c>
      <c r="C23" s="164">
        <v>75.51020408163265</v>
      </c>
      <c r="D23" s="151"/>
      <c r="E23" s="165">
        <v>100</v>
      </c>
      <c r="F23" s="151"/>
      <c r="G23" s="164">
        <v>42.857142857142854</v>
      </c>
      <c r="H23" s="151"/>
      <c r="I23" s="164">
        <v>89.1156462585034</v>
      </c>
      <c r="J23" s="151"/>
      <c r="K23" s="164">
        <v>14.285714285714286</v>
      </c>
      <c r="L23" s="151"/>
      <c r="M23" s="164">
        <v>82.99319727891157</v>
      </c>
      <c r="N23" s="151"/>
      <c r="O23" s="164">
        <v>75.51020408163265</v>
      </c>
      <c r="P23" s="151"/>
      <c r="Q23" s="164">
        <v>98.63945578231292</v>
      </c>
      <c r="R23" s="151"/>
      <c r="S23" s="151"/>
      <c r="T23" s="151"/>
    </row>
    <row r="24" spans="1:20" ht="15.75">
      <c r="A24" s="9"/>
      <c r="B24" s="135" t="s">
        <v>128</v>
      </c>
      <c r="C24" s="164">
        <v>18.57222532069158</v>
      </c>
      <c r="D24" s="164"/>
      <c r="E24" s="164">
        <v>84.49525934188512</v>
      </c>
      <c r="F24" s="151"/>
      <c r="G24" s="164">
        <v>17.679866146123818</v>
      </c>
      <c r="H24" s="164"/>
      <c r="I24" s="164">
        <v>67.87506971556051</v>
      </c>
      <c r="J24" s="151"/>
      <c r="K24" s="151">
        <v>15.31</v>
      </c>
      <c r="L24" s="151"/>
      <c r="M24" s="151">
        <v>60.94</v>
      </c>
      <c r="N24" s="151"/>
      <c r="O24" s="164">
        <v>36.69827105409927</v>
      </c>
      <c r="P24" s="164"/>
      <c r="Q24" s="164">
        <v>84.8856664807585</v>
      </c>
      <c r="R24" s="151"/>
      <c r="S24" s="151"/>
      <c r="T24" s="151"/>
    </row>
    <row r="26" spans="2:20" ht="15.75">
      <c r="B26" s="143"/>
      <c r="C26" s="127"/>
      <c r="D26" s="127"/>
      <c r="E26" s="127"/>
      <c r="F26" s="127"/>
      <c r="G26" s="127"/>
      <c r="H26" s="127"/>
      <c r="I26" s="127"/>
      <c r="J26" s="170" t="s">
        <v>149</v>
      </c>
      <c r="K26" s="170"/>
      <c r="L26" s="170"/>
      <c r="M26" s="170"/>
      <c r="N26" s="170"/>
      <c r="O26" s="170"/>
      <c r="P26" s="170"/>
      <c r="Q26" s="170"/>
      <c r="R26" s="170"/>
      <c r="S26" s="170"/>
      <c r="T26" s="170"/>
    </row>
    <row r="27" spans="2:20" ht="17.25">
      <c r="B27" s="168" t="s">
        <v>130</v>
      </c>
      <c r="C27" s="168"/>
      <c r="D27" s="168"/>
      <c r="E27" s="126"/>
      <c r="F27" s="126"/>
      <c r="G27" s="126"/>
      <c r="H27" s="126"/>
      <c r="I27" s="126"/>
      <c r="J27" s="171" t="s">
        <v>131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2:20" ht="15.7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18"/>
      <c r="T28" s="118"/>
    </row>
    <row r="29" spans="2:20" ht="15.7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2:20" ht="15.75">
      <c r="B30" s="166" t="s">
        <v>76</v>
      </c>
      <c r="C30" s="166"/>
      <c r="D30" s="166"/>
      <c r="E30" s="126"/>
      <c r="F30" s="126"/>
      <c r="G30" s="126"/>
      <c r="H30" s="126"/>
      <c r="I30" s="126"/>
      <c r="J30" s="162"/>
      <c r="K30" s="162"/>
      <c r="L30" s="162"/>
      <c r="M30" s="162"/>
      <c r="N30" s="166" t="s">
        <v>148</v>
      </c>
      <c r="O30" s="166"/>
      <c r="P30" s="166"/>
      <c r="Q30" s="166"/>
      <c r="R30" s="162"/>
      <c r="S30" s="162"/>
      <c r="T30" s="162"/>
    </row>
  </sheetData>
  <sheetProtection/>
  <mergeCells count="8">
    <mergeCell ref="B30:D30"/>
    <mergeCell ref="N30:Q30"/>
    <mergeCell ref="A1:D1"/>
    <mergeCell ref="E1:O1"/>
    <mergeCell ref="E2:O2"/>
    <mergeCell ref="J26:T26"/>
    <mergeCell ref="B27:D27"/>
    <mergeCell ref="J27:T27"/>
  </mergeCells>
  <printOptions/>
  <pageMargins left="0.51" right="0.25" top="0.75" bottom="0.4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PageLayoutView="0" workbookViewId="0" topLeftCell="A1">
      <selection activeCell="V7" sqref="V7"/>
    </sheetView>
  </sheetViews>
  <sheetFormatPr defaultColWidth="9.00390625" defaultRowHeight="15.75"/>
  <cols>
    <col min="1" max="1" width="4.625" style="0" customWidth="1"/>
    <col min="2" max="2" width="14.75390625" style="0" bestFit="1" customWidth="1"/>
    <col min="3" max="3" width="7.00390625" style="0" customWidth="1"/>
    <col min="4" max="4" width="5.375" style="0" customWidth="1"/>
    <col min="5" max="5" width="8.625" style="0" customWidth="1"/>
    <col min="6" max="6" width="5.375" style="0" customWidth="1"/>
    <col min="7" max="7" width="6.75390625" style="0" customWidth="1"/>
    <col min="8" max="8" width="5.375" style="0" customWidth="1"/>
    <col min="9" max="9" width="7.50390625" style="0" customWidth="1"/>
    <col min="10" max="10" width="5.375" style="0" customWidth="1"/>
    <col min="11" max="11" width="5.875" style="0" customWidth="1"/>
    <col min="12" max="12" width="5.375" style="0" customWidth="1"/>
    <col min="13" max="13" width="6.50390625" style="0" customWidth="1"/>
    <col min="14" max="14" width="5.375" style="0" customWidth="1"/>
    <col min="15" max="15" width="6.125" style="0" customWidth="1"/>
    <col min="16" max="16" width="5.375" style="0" customWidth="1"/>
    <col min="17" max="17" width="6.25390625" style="0" customWidth="1"/>
    <col min="18" max="18" width="5.75390625" style="0" customWidth="1"/>
    <col min="19" max="19" width="6.00390625" style="0" customWidth="1"/>
    <col min="20" max="20" width="6.125" style="0" customWidth="1"/>
  </cols>
  <sheetData>
    <row r="1" spans="1:15" ht="17.25">
      <c r="A1" s="167" t="s">
        <v>94</v>
      </c>
      <c r="B1" s="167"/>
      <c r="C1" s="167"/>
      <c r="D1" s="167"/>
      <c r="E1" s="168" t="s">
        <v>146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5.75">
      <c r="A2" s="126"/>
      <c r="B2" s="126"/>
      <c r="C2" s="126"/>
      <c r="D2" s="126"/>
      <c r="E2" s="169" t="s">
        <v>96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20" s="125" customFormat="1" ht="31.5">
      <c r="A4" s="123" t="s">
        <v>93</v>
      </c>
      <c r="B4" s="123" t="s">
        <v>15</v>
      </c>
      <c r="C4" s="123" t="s">
        <v>78</v>
      </c>
      <c r="D4" s="124" t="s">
        <v>85</v>
      </c>
      <c r="E4" s="123" t="s">
        <v>79</v>
      </c>
      <c r="F4" s="124" t="s">
        <v>85</v>
      </c>
      <c r="G4" s="123" t="s">
        <v>80</v>
      </c>
      <c r="H4" s="124" t="s">
        <v>85</v>
      </c>
      <c r="I4" s="123" t="s">
        <v>81</v>
      </c>
      <c r="J4" s="124" t="s">
        <v>85</v>
      </c>
      <c r="K4" s="123" t="s">
        <v>82</v>
      </c>
      <c r="L4" s="124" t="s">
        <v>85</v>
      </c>
      <c r="M4" s="123" t="s">
        <v>83</v>
      </c>
      <c r="N4" s="124" t="s">
        <v>85</v>
      </c>
      <c r="O4" s="123" t="s">
        <v>91</v>
      </c>
      <c r="P4" s="123" t="s">
        <v>85</v>
      </c>
      <c r="Q4" s="123" t="s">
        <v>92</v>
      </c>
      <c r="R4" s="124" t="s">
        <v>85</v>
      </c>
      <c r="S4" s="123" t="s">
        <v>87</v>
      </c>
      <c r="T4" s="123" t="s">
        <v>88</v>
      </c>
    </row>
    <row r="5" spans="1:20" ht="18.75">
      <c r="A5" s="119">
        <v>1</v>
      </c>
      <c r="B5" s="35" t="s">
        <v>57</v>
      </c>
      <c r="C5" s="164">
        <v>8.035714285714286</v>
      </c>
      <c r="D5" s="151">
        <f>RANK(C5,$C$5:$C$22)</f>
        <v>11</v>
      </c>
      <c r="E5" s="164">
        <v>60.71428571428571</v>
      </c>
      <c r="F5" s="151">
        <f>RANK(E5,$E$5:$E$22)</f>
        <v>17</v>
      </c>
      <c r="G5" s="164">
        <v>13.392857142857142</v>
      </c>
      <c r="H5" s="151">
        <f>RANK(G5,$G$5:$G$22)</f>
        <v>8</v>
      </c>
      <c r="I5" s="164">
        <v>58.03571428571429</v>
      </c>
      <c r="J5" s="151">
        <f>RANK(I5,$I$5:$I$22)</f>
        <v>5</v>
      </c>
      <c r="K5" s="164">
        <v>6.25</v>
      </c>
      <c r="L5" s="151">
        <f>RANK(K5,$K$5:$K$22)</f>
        <v>11</v>
      </c>
      <c r="M5" s="164">
        <v>36.607142857142854</v>
      </c>
      <c r="N5" s="151">
        <f>RANK(M5,$M$5:$M$22)</f>
        <v>11</v>
      </c>
      <c r="O5" s="164">
        <v>33.035714285714285</v>
      </c>
      <c r="P5" s="151">
        <f>RANK(O5,$O$5:$O$22)</f>
        <v>12</v>
      </c>
      <c r="Q5" s="164">
        <v>69.64285714285714</v>
      </c>
      <c r="R5" s="165">
        <f>RANK(Q5,$Q$5:$Q$22)</f>
        <v>15</v>
      </c>
      <c r="S5" s="165">
        <f>D5+F5+H5+J5+L5+N5+P5+R5</f>
        <v>90</v>
      </c>
      <c r="T5" s="151">
        <f>RANK(S5,$S$5:$S$22,1)</f>
        <v>11</v>
      </c>
    </row>
    <row r="6" spans="1:20" ht="18.75">
      <c r="A6" s="119">
        <v>2</v>
      </c>
      <c r="B6" s="121" t="s">
        <v>62</v>
      </c>
      <c r="C6" s="164">
        <v>0</v>
      </c>
      <c r="D6" s="151">
        <f aca="true" t="shared" si="0" ref="D6:D22">RANK(C6,$C$5:$C$22)</f>
        <v>17</v>
      </c>
      <c r="E6" s="164">
        <v>55.952380952380956</v>
      </c>
      <c r="F6" s="151">
        <f aca="true" t="shared" si="1" ref="F6:F22">RANK(E6,$E$5:$E$22)</f>
        <v>18</v>
      </c>
      <c r="G6" s="164">
        <v>19.047619047619047</v>
      </c>
      <c r="H6" s="151">
        <f aca="true" t="shared" si="2" ref="H6:H22">RANK(G6,$G$5:$G$22)</f>
        <v>4</v>
      </c>
      <c r="I6" s="164">
        <v>48.80952380952381</v>
      </c>
      <c r="J6" s="151">
        <f aca="true" t="shared" si="3" ref="J6:J22">RANK(I6,$I$5:$I$22)</f>
        <v>14</v>
      </c>
      <c r="K6" s="164">
        <v>8.333333333333334</v>
      </c>
      <c r="L6" s="151">
        <f aca="true" t="shared" si="4" ref="L6:L22">RANK(K6,$K$5:$K$22)</f>
        <v>8</v>
      </c>
      <c r="M6" s="164">
        <v>33.33333333333333</v>
      </c>
      <c r="N6" s="151">
        <f aca="true" t="shared" si="5" ref="N6:N22">RANK(M6,$M$5:$M$22)</f>
        <v>12</v>
      </c>
      <c r="O6" s="164">
        <v>50</v>
      </c>
      <c r="P6" s="151">
        <f aca="true" t="shared" si="6" ref="P6:P22">RANK(O6,$O$5:$O$22)</f>
        <v>6</v>
      </c>
      <c r="Q6" s="164">
        <v>95.23809523809523</v>
      </c>
      <c r="R6" s="165">
        <f aca="true" t="shared" si="7" ref="R6:R22">RANK(Q6,$Q$5:$Q$22)</f>
        <v>3</v>
      </c>
      <c r="S6" s="165">
        <f aca="true" t="shared" si="8" ref="S6:S22">D6+F6+H6+J6+L6+N6+P6+R6</f>
        <v>82</v>
      </c>
      <c r="T6" s="151">
        <f aca="true" t="shared" si="9" ref="T6:T22">RANK(S6,$S$5:$S$22,1)</f>
        <v>9</v>
      </c>
    </row>
    <row r="7" spans="1:20" ht="18.75">
      <c r="A7" s="119">
        <v>3</v>
      </c>
      <c r="B7" s="121" t="s">
        <v>49</v>
      </c>
      <c r="C7" s="164">
        <v>19.23076923076923</v>
      </c>
      <c r="D7" s="151">
        <f t="shared" si="0"/>
        <v>5</v>
      </c>
      <c r="E7" s="164">
        <v>86.53846153846155</v>
      </c>
      <c r="F7" s="151">
        <f t="shared" si="1"/>
        <v>6</v>
      </c>
      <c r="G7" s="164">
        <v>15.384615384615385</v>
      </c>
      <c r="H7" s="151">
        <f t="shared" si="2"/>
        <v>7</v>
      </c>
      <c r="I7" s="164">
        <v>60.57692307692307</v>
      </c>
      <c r="J7" s="151">
        <f t="shared" si="3"/>
        <v>3</v>
      </c>
      <c r="K7" s="164">
        <v>5.769230769230769</v>
      </c>
      <c r="L7" s="151">
        <f t="shared" si="4"/>
        <v>12</v>
      </c>
      <c r="M7" s="164">
        <v>44.230769230769226</v>
      </c>
      <c r="N7" s="151">
        <f t="shared" si="5"/>
        <v>8</v>
      </c>
      <c r="O7" s="164">
        <v>59.61538461538461</v>
      </c>
      <c r="P7" s="151">
        <f t="shared" si="6"/>
        <v>1</v>
      </c>
      <c r="Q7" s="164">
        <v>89.42307692307693</v>
      </c>
      <c r="R7" s="165">
        <f t="shared" si="7"/>
        <v>8</v>
      </c>
      <c r="S7" s="165">
        <f t="shared" si="8"/>
        <v>50</v>
      </c>
      <c r="T7" s="151">
        <f t="shared" si="9"/>
        <v>3</v>
      </c>
    </row>
    <row r="8" spans="1:20" ht="18.75">
      <c r="A8" s="119">
        <v>4</v>
      </c>
      <c r="B8" s="122" t="s">
        <v>67</v>
      </c>
      <c r="C8" s="164">
        <v>1.0638297872340425</v>
      </c>
      <c r="D8" s="151">
        <f t="shared" si="0"/>
        <v>16</v>
      </c>
      <c r="E8" s="164">
        <v>62.76595744680851</v>
      </c>
      <c r="F8" s="151">
        <f t="shared" si="1"/>
        <v>15</v>
      </c>
      <c r="G8" s="164">
        <v>17.02127659574468</v>
      </c>
      <c r="H8" s="151">
        <f t="shared" si="2"/>
        <v>5</v>
      </c>
      <c r="I8" s="164">
        <v>54.25531914893617</v>
      </c>
      <c r="J8" s="151">
        <f t="shared" si="3"/>
        <v>9</v>
      </c>
      <c r="K8" s="164">
        <v>20.21276595744681</v>
      </c>
      <c r="L8" s="151">
        <f t="shared" si="4"/>
        <v>5</v>
      </c>
      <c r="M8" s="164">
        <v>75.53191489361703</v>
      </c>
      <c r="N8" s="151">
        <f t="shared" si="5"/>
        <v>4</v>
      </c>
      <c r="O8" s="164">
        <v>39.361702127659576</v>
      </c>
      <c r="P8" s="151">
        <f t="shared" si="6"/>
        <v>10</v>
      </c>
      <c r="Q8" s="164">
        <v>80.85106382978722</v>
      </c>
      <c r="R8" s="165">
        <f t="shared" si="7"/>
        <v>13</v>
      </c>
      <c r="S8" s="165">
        <f t="shared" si="8"/>
        <v>77</v>
      </c>
      <c r="T8" s="151">
        <f t="shared" si="9"/>
        <v>8</v>
      </c>
    </row>
    <row r="9" spans="1:20" ht="18.75">
      <c r="A9" s="119">
        <v>5</v>
      </c>
      <c r="B9" s="8" t="s">
        <v>53</v>
      </c>
      <c r="C9" s="164">
        <v>25.806451612903224</v>
      </c>
      <c r="D9" s="151">
        <f t="shared" si="0"/>
        <v>3</v>
      </c>
      <c r="E9" s="164">
        <v>83.87096774193549</v>
      </c>
      <c r="F9" s="151">
        <f t="shared" si="1"/>
        <v>7</v>
      </c>
      <c r="G9" s="164">
        <v>1.6129032258064515</v>
      </c>
      <c r="H9" s="151">
        <f t="shared" si="2"/>
        <v>17</v>
      </c>
      <c r="I9" s="164">
        <v>20.967741935483872</v>
      </c>
      <c r="J9" s="151">
        <f t="shared" si="3"/>
        <v>18</v>
      </c>
      <c r="K9" s="164">
        <v>6.451612903225806</v>
      </c>
      <c r="L9" s="151">
        <f t="shared" si="4"/>
        <v>10</v>
      </c>
      <c r="M9" s="164">
        <v>30.64516129032258</v>
      </c>
      <c r="N9" s="151">
        <f t="shared" si="5"/>
        <v>14</v>
      </c>
      <c r="O9" s="164">
        <v>27.419354838709676</v>
      </c>
      <c r="P9" s="151">
        <f t="shared" si="6"/>
        <v>16</v>
      </c>
      <c r="Q9" s="164">
        <v>90.32258064516128</v>
      </c>
      <c r="R9" s="165">
        <f t="shared" si="7"/>
        <v>7</v>
      </c>
      <c r="S9" s="165">
        <f t="shared" si="8"/>
        <v>92</v>
      </c>
      <c r="T9" s="151">
        <f t="shared" si="9"/>
        <v>13</v>
      </c>
    </row>
    <row r="10" spans="1:20" ht="18.75">
      <c r="A10" s="119">
        <v>6</v>
      </c>
      <c r="B10" s="122" t="s">
        <v>64</v>
      </c>
      <c r="C10" s="164">
        <v>10.256410256410257</v>
      </c>
      <c r="D10" s="151">
        <f t="shared" si="0"/>
        <v>10</v>
      </c>
      <c r="E10" s="164">
        <v>82.05128205128204</v>
      </c>
      <c r="F10" s="151">
        <f t="shared" si="1"/>
        <v>9</v>
      </c>
      <c r="G10" s="164">
        <v>12.820512820512821</v>
      </c>
      <c r="H10" s="151">
        <f t="shared" si="2"/>
        <v>9</v>
      </c>
      <c r="I10" s="164">
        <v>71.7948717948718</v>
      </c>
      <c r="J10" s="151">
        <f t="shared" si="3"/>
        <v>1</v>
      </c>
      <c r="K10" s="164">
        <v>5.128205128205129</v>
      </c>
      <c r="L10" s="151">
        <f t="shared" si="4"/>
        <v>13</v>
      </c>
      <c r="M10" s="164">
        <v>23.076923076923077</v>
      </c>
      <c r="N10" s="151">
        <f t="shared" si="5"/>
        <v>18</v>
      </c>
      <c r="O10" s="164">
        <v>20.512820512820515</v>
      </c>
      <c r="P10" s="151">
        <f t="shared" si="6"/>
        <v>17</v>
      </c>
      <c r="Q10" s="164">
        <v>66.66666666666666</v>
      </c>
      <c r="R10" s="165">
        <f t="shared" si="7"/>
        <v>16</v>
      </c>
      <c r="S10" s="165">
        <f t="shared" si="8"/>
        <v>93</v>
      </c>
      <c r="T10" s="151">
        <f t="shared" si="9"/>
        <v>15</v>
      </c>
    </row>
    <row r="11" spans="1:20" ht="18.75">
      <c r="A11" s="119">
        <v>7</v>
      </c>
      <c r="B11" s="121" t="s">
        <v>40</v>
      </c>
      <c r="C11" s="164">
        <v>5.882352941176471</v>
      </c>
      <c r="D11" s="151">
        <f t="shared" si="0"/>
        <v>14</v>
      </c>
      <c r="E11" s="164">
        <v>69.11764705882352</v>
      </c>
      <c r="F11" s="151">
        <f t="shared" si="1"/>
        <v>13</v>
      </c>
      <c r="G11" s="164">
        <v>20.58823529411765</v>
      </c>
      <c r="H11" s="151">
        <f t="shared" si="2"/>
        <v>3</v>
      </c>
      <c r="I11" s="164">
        <v>60.29411764705882</v>
      </c>
      <c r="J11" s="151">
        <f t="shared" si="3"/>
        <v>4</v>
      </c>
      <c r="K11" s="164">
        <v>25</v>
      </c>
      <c r="L11" s="151">
        <f t="shared" si="4"/>
        <v>3</v>
      </c>
      <c r="M11" s="164">
        <v>66.17647058823529</v>
      </c>
      <c r="N11" s="151">
        <f t="shared" si="5"/>
        <v>6</v>
      </c>
      <c r="O11" s="164">
        <v>41.1764705882353</v>
      </c>
      <c r="P11" s="151">
        <f t="shared" si="6"/>
        <v>9</v>
      </c>
      <c r="Q11" s="164">
        <v>83.82352941176471</v>
      </c>
      <c r="R11" s="165">
        <f t="shared" si="7"/>
        <v>10</v>
      </c>
      <c r="S11" s="165">
        <f t="shared" si="8"/>
        <v>62</v>
      </c>
      <c r="T11" s="151">
        <f t="shared" si="9"/>
        <v>6</v>
      </c>
    </row>
    <row r="12" spans="1:20" ht="18.75">
      <c r="A12" s="119">
        <v>8</v>
      </c>
      <c r="B12" s="122" t="s">
        <v>63</v>
      </c>
      <c r="C12" s="164">
        <v>33.69565217391305</v>
      </c>
      <c r="D12" s="151">
        <f t="shared" si="0"/>
        <v>1</v>
      </c>
      <c r="E12" s="164">
        <v>88.04347826086956</v>
      </c>
      <c r="F12" s="151">
        <f t="shared" si="1"/>
        <v>3</v>
      </c>
      <c r="G12" s="164">
        <v>10.869565217391305</v>
      </c>
      <c r="H12" s="151">
        <f t="shared" si="2"/>
        <v>11</v>
      </c>
      <c r="I12" s="164">
        <v>57.608695652173914</v>
      </c>
      <c r="J12" s="151">
        <f t="shared" si="3"/>
        <v>6</v>
      </c>
      <c r="K12" s="164">
        <v>23.91304347826087</v>
      </c>
      <c r="L12" s="151">
        <f t="shared" si="4"/>
        <v>4</v>
      </c>
      <c r="M12" s="164">
        <v>84.78260869565217</v>
      </c>
      <c r="N12" s="151">
        <f t="shared" si="5"/>
        <v>2</v>
      </c>
      <c r="O12" s="164">
        <v>51.08695652173913</v>
      </c>
      <c r="P12" s="151">
        <f t="shared" si="6"/>
        <v>5</v>
      </c>
      <c r="Q12" s="164">
        <v>84.78260869565217</v>
      </c>
      <c r="R12" s="165">
        <f t="shared" si="7"/>
        <v>9</v>
      </c>
      <c r="S12" s="165">
        <f t="shared" si="8"/>
        <v>41</v>
      </c>
      <c r="T12" s="151">
        <f t="shared" si="9"/>
        <v>2</v>
      </c>
    </row>
    <row r="13" spans="1:20" ht="18.75">
      <c r="A13" s="119">
        <v>9</v>
      </c>
      <c r="B13" s="120" t="s">
        <v>59</v>
      </c>
      <c r="C13" s="164">
        <v>30.48780487804878</v>
      </c>
      <c r="D13" s="151">
        <f t="shared" si="0"/>
        <v>2</v>
      </c>
      <c r="E13" s="164">
        <v>96.34146341463415</v>
      </c>
      <c r="F13" s="151">
        <f t="shared" si="1"/>
        <v>1</v>
      </c>
      <c r="G13" s="164">
        <v>24.390243902439025</v>
      </c>
      <c r="H13" s="151">
        <f t="shared" si="2"/>
        <v>2</v>
      </c>
      <c r="I13" s="164">
        <v>68.29268292682927</v>
      </c>
      <c r="J13" s="151">
        <f t="shared" si="3"/>
        <v>2</v>
      </c>
      <c r="K13" s="164">
        <v>31.70731707317073</v>
      </c>
      <c r="L13" s="151">
        <f t="shared" si="4"/>
        <v>2</v>
      </c>
      <c r="M13" s="164">
        <v>76.82926829268293</v>
      </c>
      <c r="N13" s="151">
        <f t="shared" si="5"/>
        <v>3</v>
      </c>
      <c r="O13" s="164">
        <v>54.8780487804878</v>
      </c>
      <c r="P13" s="151">
        <f t="shared" si="6"/>
        <v>3</v>
      </c>
      <c r="Q13" s="164">
        <v>96.34146341463415</v>
      </c>
      <c r="R13" s="165">
        <f t="shared" si="7"/>
        <v>2</v>
      </c>
      <c r="S13" s="165">
        <f t="shared" si="8"/>
        <v>17</v>
      </c>
      <c r="T13" s="151">
        <f t="shared" si="9"/>
        <v>1</v>
      </c>
    </row>
    <row r="14" spans="1:20" ht="18.75">
      <c r="A14" s="119">
        <v>10</v>
      </c>
      <c r="B14" s="121" t="s">
        <v>48</v>
      </c>
      <c r="C14" s="164">
        <v>15.116279069767442</v>
      </c>
      <c r="D14" s="151">
        <f t="shared" si="0"/>
        <v>6</v>
      </c>
      <c r="E14" s="164">
        <v>87.20930232558139</v>
      </c>
      <c r="F14" s="151">
        <f t="shared" si="1"/>
        <v>4</v>
      </c>
      <c r="G14" s="164">
        <v>27.906976744186046</v>
      </c>
      <c r="H14" s="151">
        <f t="shared" si="2"/>
        <v>1</v>
      </c>
      <c r="I14" s="164">
        <v>54.65116279069767</v>
      </c>
      <c r="J14" s="151">
        <f t="shared" si="3"/>
        <v>8</v>
      </c>
      <c r="K14" s="164">
        <v>17.441860465116278</v>
      </c>
      <c r="L14" s="151">
        <f t="shared" si="4"/>
        <v>6</v>
      </c>
      <c r="M14" s="164">
        <v>51.162790697674424</v>
      </c>
      <c r="N14" s="151">
        <f t="shared" si="5"/>
        <v>7</v>
      </c>
      <c r="O14" s="164">
        <v>33.72093023255814</v>
      </c>
      <c r="P14" s="151">
        <f t="shared" si="6"/>
        <v>11</v>
      </c>
      <c r="Q14" s="164">
        <v>60.46511627906976</v>
      </c>
      <c r="R14" s="165">
        <f t="shared" si="7"/>
        <v>17</v>
      </c>
      <c r="S14" s="165">
        <f t="shared" si="8"/>
        <v>60</v>
      </c>
      <c r="T14" s="151">
        <f t="shared" si="9"/>
        <v>4</v>
      </c>
    </row>
    <row r="15" spans="1:20" ht="18.75">
      <c r="A15" s="119">
        <v>11</v>
      </c>
      <c r="B15" s="120" t="s">
        <v>58</v>
      </c>
      <c r="C15" s="164">
        <v>4.918032786885246</v>
      </c>
      <c r="D15" s="151">
        <f t="shared" si="0"/>
        <v>15</v>
      </c>
      <c r="E15" s="164">
        <v>80.32786885245902</v>
      </c>
      <c r="F15" s="151">
        <f t="shared" si="1"/>
        <v>10</v>
      </c>
      <c r="G15" s="164">
        <v>11.475409836065573</v>
      </c>
      <c r="H15" s="151">
        <f t="shared" si="2"/>
        <v>10</v>
      </c>
      <c r="I15" s="164">
        <v>57.377049180327866</v>
      </c>
      <c r="J15" s="151">
        <f t="shared" si="3"/>
        <v>7</v>
      </c>
      <c r="K15" s="164">
        <v>39.34426229508197</v>
      </c>
      <c r="L15" s="151">
        <f t="shared" si="4"/>
        <v>1</v>
      </c>
      <c r="M15" s="164">
        <v>98.36065573770492</v>
      </c>
      <c r="N15" s="151">
        <f t="shared" si="5"/>
        <v>1</v>
      </c>
      <c r="O15" s="164">
        <v>31.147540983606557</v>
      </c>
      <c r="P15" s="151">
        <f t="shared" si="6"/>
        <v>15</v>
      </c>
      <c r="Q15" s="164">
        <v>100</v>
      </c>
      <c r="R15" s="165">
        <f t="shared" si="7"/>
        <v>1</v>
      </c>
      <c r="S15" s="165">
        <f t="shared" si="8"/>
        <v>60</v>
      </c>
      <c r="T15" s="151">
        <f t="shared" si="9"/>
        <v>4</v>
      </c>
    </row>
    <row r="16" spans="1:20" ht="18.75">
      <c r="A16" s="119">
        <v>12</v>
      </c>
      <c r="B16" s="121" t="s">
        <v>46</v>
      </c>
      <c r="C16" s="164">
        <v>22</v>
      </c>
      <c r="D16" s="151">
        <f t="shared" si="0"/>
        <v>4</v>
      </c>
      <c r="E16" s="164">
        <v>87</v>
      </c>
      <c r="F16" s="151">
        <f t="shared" si="1"/>
        <v>5</v>
      </c>
      <c r="G16" s="164">
        <v>8</v>
      </c>
      <c r="H16" s="151">
        <f t="shared" si="2"/>
        <v>13</v>
      </c>
      <c r="I16" s="164">
        <v>52</v>
      </c>
      <c r="J16" s="151">
        <f t="shared" si="3"/>
        <v>11</v>
      </c>
      <c r="K16" s="164">
        <v>4</v>
      </c>
      <c r="L16" s="151">
        <f t="shared" si="4"/>
        <v>14</v>
      </c>
      <c r="M16" s="164">
        <v>43</v>
      </c>
      <c r="N16" s="151">
        <f t="shared" si="5"/>
        <v>9</v>
      </c>
      <c r="O16" s="164">
        <v>44</v>
      </c>
      <c r="P16" s="151">
        <f t="shared" si="6"/>
        <v>7</v>
      </c>
      <c r="Q16" s="164">
        <v>91</v>
      </c>
      <c r="R16" s="165">
        <f t="shared" si="7"/>
        <v>5</v>
      </c>
      <c r="S16" s="165">
        <f t="shared" si="8"/>
        <v>68</v>
      </c>
      <c r="T16" s="151">
        <f t="shared" si="9"/>
        <v>7</v>
      </c>
    </row>
    <row r="17" spans="1:20" ht="18.75">
      <c r="A17" s="119">
        <v>13</v>
      </c>
      <c r="B17" s="121" t="s">
        <v>44</v>
      </c>
      <c r="C17" s="164">
        <v>10.447761194029852</v>
      </c>
      <c r="D17" s="151">
        <f t="shared" si="0"/>
        <v>8</v>
      </c>
      <c r="E17" s="164">
        <v>61.19402985074627</v>
      </c>
      <c r="F17" s="151">
        <f t="shared" si="1"/>
        <v>16</v>
      </c>
      <c r="G17" s="164">
        <v>0</v>
      </c>
      <c r="H17" s="151">
        <f t="shared" si="2"/>
        <v>18</v>
      </c>
      <c r="I17" s="164">
        <v>22.388059701492537</v>
      </c>
      <c r="J17" s="151">
        <f t="shared" si="3"/>
        <v>17</v>
      </c>
      <c r="K17" s="164">
        <v>13.432835820895523</v>
      </c>
      <c r="L17" s="151">
        <f t="shared" si="4"/>
        <v>7</v>
      </c>
      <c r="M17" s="164">
        <v>68.65671641791045</v>
      </c>
      <c r="N17" s="151">
        <f t="shared" si="5"/>
        <v>5</v>
      </c>
      <c r="O17" s="164">
        <v>2.985074626865672</v>
      </c>
      <c r="P17" s="151">
        <f t="shared" si="6"/>
        <v>18</v>
      </c>
      <c r="Q17" s="164">
        <v>29.850746268656714</v>
      </c>
      <c r="R17" s="165">
        <f t="shared" si="7"/>
        <v>18</v>
      </c>
      <c r="S17" s="165">
        <f t="shared" si="8"/>
        <v>107</v>
      </c>
      <c r="T17" s="151">
        <f t="shared" si="9"/>
        <v>18</v>
      </c>
    </row>
    <row r="18" spans="1:20" ht="18.75">
      <c r="A18" s="119">
        <v>14</v>
      </c>
      <c r="B18" s="121" t="s">
        <v>61</v>
      </c>
      <c r="C18" s="164">
        <v>6.481481481481482</v>
      </c>
      <c r="D18" s="151">
        <f t="shared" si="0"/>
        <v>13</v>
      </c>
      <c r="E18" s="164">
        <v>76.85185185185185</v>
      </c>
      <c r="F18" s="151">
        <f t="shared" si="1"/>
        <v>12</v>
      </c>
      <c r="G18" s="164">
        <v>15.74074074074074</v>
      </c>
      <c r="H18" s="151">
        <f t="shared" si="2"/>
        <v>6</v>
      </c>
      <c r="I18" s="164">
        <v>50</v>
      </c>
      <c r="J18" s="151">
        <f t="shared" si="3"/>
        <v>13</v>
      </c>
      <c r="K18" s="164">
        <v>2.7777777777777777</v>
      </c>
      <c r="L18" s="151">
        <f t="shared" si="4"/>
        <v>16</v>
      </c>
      <c r="M18" s="164">
        <v>27.77777777777778</v>
      </c>
      <c r="N18" s="151">
        <f t="shared" si="5"/>
        <v>15</v>
      </c>
      <c r="O18" s="164">
        <v>31.48148148148148</v>
      </c>
      <c r="P18" s="151">
        <f t="shared" si="6"/>
        <v>14</v>
      </c>
      <c r="Q18" s="164">
        <v>75.92592592592592</v>
      </c>
      <c r="R18" s="165">
        <f t="shared" si="7"/>
        <v>14</v>
      </c>
      <c r="S18" s="165">
        <f t="shared" si="8"/>
        <v>103</v>
      </c>
      <c r="T18" s="151">
        <f t="shared" si="9"/>
        <v>17</v>
      </c>
    </row>
    <row r="19" spans="1:20" ht="18.75">
      <c r="A19" s="119">
        <v>15</v>
      </c>
      <c r="B19" s="122" t="s">
        <v>65</v>
      </c>
      <c r="C19" s="164">
        <v>0</v>
      </c>
      <c r="D19" s="151">
        <f t="shared" si="0"/>
        <v>17</v>
      </c>
      <c r="E19" s="164">
        <v>63.95348837209303</v>
      </c>
      <c r="F19" s="151">
        <f t="shared" si="1"/>
        <v>14</v>
      </c>
      <c r="G19" s="164">
        <v>9.30232558139535</v>
      </c>
      <c r="H19" s="151">
        <f t="shared" si="2"/>
        <v>12</v>
      </c>
      <c r="I19" s="164">
        <v>52.32558139534884</v>
      </c>
      <c r="J19" s="151">
        <f t="shared" si="3"/>
        <v>10</v>
      </c>
      <c r="K19" s="164">
        <v>2.3255813953488373</v>
      </c>
      <c r="L19" s="151">
        <f t="shared" si="4"/>
        <v>17</v>
      </c>
      <c r="M19" s="164">
        <v>26.744186046511626</v>
      </c>
      <c r="N19" s="151">
        <f t="shared" si="5"/>
        <v>16</v>
      </c>
      <c r="O19" s="164">
        <v>53.48837209302326</v>
      </c>
      <c r="P19" s="151">
        <f t="shared" si="6"/>
        <v>4</v>
      </c>
      <c r="Q19" s="164">
        <v>90.69767441860465</v>
      </c>
      <c r="R19" s="165">
        <f t="shared" si="7"/>
        <v>6</v>
      </c>
      <c r="S19" s="165">
        <f t="shared" si="8"/>
        <v>96</v>
      </c>
      <c r="T19" s="151">
        <f t="shared" si="9"/>
        <v>16</v>
      </c>
    </row>
    <row r="20" spans="1:20" ht="18.75">
      <c r="A20" s="119">
        <v>16</v>
      </c>
      <c r="B20" s="122" t="s">
        <v>66</v>
      </c>
      <c r="C20" s="164">
        <v>14.117647058823529</v>
      </c>
      <c r="D20" s="151">
        <f t="shared" si="0"/>
        <v>7</v>
      </c>
      <c r="E20" s="164">
        <v>88.23529411764706</v>
      </c>
      <c r="F20" s="151">
        <f t="shared" si="1"/>
        <v>2</v>
      </c>
      <c r="G20" s="164">
        <v>3.5294117647058822</v>
      </c>
      <c r="H20" s="151">
        <f t="shared" si="2"/>
        <v>16</v>
      </c>
      <c r="I20" s="164">
        <v>50.588235294117645</v>
      </c>
      <c r="J20" s="151">
        <f t="shared" si="3"/>
        <v>12</v>
      </c>
      <c r="K20" s="164">
        <v>1.1764705882352942</v>
      </c>
      <c r="L20" s="151">
        <f t="shared" si="4"/>
        <v>18</v>
      </c>
      <c r="M20" s="164">
        <v>32.94117647058823</v>
      </c>
      <c r="N20" s="151">
        <f t="shared" si="5"/>
        <v>13</v>
      </c>
      <c r="O20" s="164">
        <v>32.94117647058823</v>
      </c>
      <c r="P20" s="151">
        <f t="shared" si="6"/>
        <v>13</v>
      </c>
      <c r="Q20" s="164">
        <v>83.52941176470588</v>
      </c>
      <c r="R20" s="165">
        <f t="shared" si="7"/>
        <v>11</v>
      </c>
      <c r="S20" s="165">
        <f t="shared" si="8"/>
        <v>92</v>
      </c>
      <c r="T20" s="151">
        <f t="shared" si="9"/>
        <v>13</v>
      </c>
    </row>
    <row r="21" spans="1:20" ht="18.75">
      <c r="A21" s="119">
        <v>17</v>
      </c>
      <c r="B21" s="121" t="s">
        <v>34</v>
      </c>
      <c r="C21" s="164">
        <v>7.103825136612022</v>
      </c>
      <c r="D21" s="151">
        <f t="shared" si="0"/>
        <v>12</v>
      </c>
      <c r="E21" s="164">
        <v>83.60655737704919</v>
      </c>
      <c r="F21" s="151">
        <f t="shared" si="1"/>
        <v>8</v>
      </c>
      <c r="G21" s="164">
        <v>6.0109289617486334</v>
      </c>
      <c r="H21" s="151">
        <f t="shared" si="2"/>
        <v>15</v>
      </c>
      <c r="I21" s="164">
        <v>37.704918032786885</v>
      </c>
      <c r="J21" s="151">
        <f t="shared" si="3"/>
        <v>16</v>
      </c>
      <c r="K21" s="164">
        <v>8.19672131147541</v>
      </c>
      <c r="L21" s="151">
        <f t="shared" si="4"/>
        <v>9</v>
      </c>
      <c r="M21" s="164">
        <v>36.6120218579235</v>
      </c>
      <c r="N21" s="151">
        <f t="shared" si="5"/>
        <v>10</v>
      </c>
      <c r="O21" s="164">
        <v>42.076502732240435</v>
      </c>
      <c r="P21" s="151">
        <f t="shared" si="6"/>
        <v>8</v>
      </c>
      <c r="Q21" s="164">
        <v>82.5136612021858</v>
      </c>
      <c r="R21" s="165">
        <f t="shared" si="7"/>
        <v>12</v>
      </c>
      <c r="S21" s="165">
        <f t="shared" si="8"/>
        <v>90</v>
      </c>
      <c r="T21" s="151">
        <f t="shared" si="9"/>
        <v>11</v>
      </c>
    </row>
    <row r="22" spans="1:20" ht="18.75">
      <c r="A22" s="119">
        <v>18</v>
      </c>
      <c r="B22" s="121" t="s">
        <v>43</v>
      </c>
      <c r="C22" s="164">
        <v>10.344827586206897</v>
      </c>
      <c r="D22" s="151">
        <f t="shared" si="0"/>
        <v>9</v>
      </c>
      <c r="E22" s="164">
        <v>79.3103448275862</v>
      </c>
      <c r="F22" s="151">
        <f t="shared" si="1"/>
        <v>11</v>
      </c>
      <c r="G22" s="164">
        <v>6.896551724137931</v>
      </c>
      <c r="H22" s="151">
        <f t="shared" si="2"/>
        <v>14</v>
      </c>
      <c r="I22" s="164">
        <v>43.103448275862064</v>
      </c>
      <c r="J22" s="151">
        <f t="shared" si="3"/>
        <v>15</v>
      </c>
      <c r="K22" s="164">
        <v>3.4482758620689653</v>
      </c>
      <c r="L22" s="151">
        <f t="shared" si="4"/>
        <v>15</v>
      </c>
      <c r="M22" s="164">
        <v>24.137931034482758</v>
      </c>
      <c r="N22" s="151">
        <f t="shared" si="5"/>
        <v>17</v>
      </c>
      <c r="O22" s="164">
        <v>55.172413793103445</v>
      </c>
      <c r="P22" s="151">
        <f t="shared" si="6"/>
        <v>2</v>
      </c>
      <c r="Q22" s="164">
        <v>94.82758620689656</v>
      </c>
      <c r="R22" s="165">
        <f t="shared" si="7"/>
        <v>4</v>
      </c>
      <c r="S22" s="165">
        <f t="shared" si="8"/>
        <v>87</v>
      </c>
      <c r="T22" s="151">
        <f t="shared" si="9"/>
        <v>10</v>
      </c>
    </row>
    <row r="23" spans="1:20" ht="18.75">
      <c r="A23" s="119">
        <v>19</v>
      </c>
      <c r="B23" s="120" t="s">
        <v>60</v>
      </c>
      <c r="C23" s="164">
        <v>87.41258741258741</v>
      </c>
      <c r="D23" s="151"/>
      <c r="E23" s="165">
        <v>100</v>
      </c>
      <c r="F23" s="151"/>
      <c r="G23" s="164">
        <v>82.51748251748252</v>
      </c>
      <c r="H23" s="151"/>
      <c r="I23" s="164">
        <v>99.3006993006993</v>
      </c>
      <c r="J23" s="151"/>
      <c r="K23" s="164">
        <v>25.174825174825173</v>
      </c>
      <c r="L23" s="151"/>
      <c r="M23" s="164">
        <v>75.52447552447552</v>
      </c>
      <c r="N23" s="151"/>
      <c r="O23" s="164">
        <v>96.5034965034965</v>
      </c>
      <c r="P23" s="151"/>
      <c r="Q23" s="165">
        <v>100</v>
      </c>
      <c r="R23" s="164"/>
      <c r="S23" s="165"/>
      <c r="T23" s="151"/>
    </row>
    <row r="24" spans="1:20" ht="15.75">
      <c r="A24" s="9"/>
      <c r="B24" s="135" t="s">
        <v>128</v>
      </c>
      <c r="C24" s="151">
        <v>10.4</v>
      </c>
      <c r="D24" s="151"/>
      <c r="E24" s="151">
        <v>82.2</v>
      </c>
      <c r="F24" s="151"/>
      <c r="G24" s="151">
        <v>11.5</v>
      </c>
      <c r="H24" s="151"/>
      <c r="I24" s="151">
        <v>52.5</v>
      </c>
      <c r="J24" s="151"/>
      <c r="K24" s="151">
        <v>6.5</v>
      </c>
      <c r="L24" s="151"/>
      <c r="M24" s="151">
        <v>36.7</v>
      </c>
      <c r="N24" s="151"/>
      <c r="O24" s="151">
        <v>39.5</v>
      </c>
      <c r="P24" s="151"/>
      <c r="Q24" s="151">
        <v>83.8</v>
      </c>
      <c r="R24" s="151"/>
      <c r="S24" s="151"/>
      <c r="T24" s="151"/>
    </row>
    <row r="26" spans="2:20" ht="15.75">
      <c r="B26" s="143"/>
      <c r="C26" s="127"/>
      <c r="D26" s="127"/>
      <c r="E26" s="127"/>
      <c r="F26" s="127"/>
      <c r="G26" s="127"/>
      <c r="H26" s="127"/>
      <c r="I26" s="127"/>
      <c r="J26" s="170" t="s">
        <v>149</v>
      </c>
      <c r="K26" s="170"/>
      <c r="L26" s="170"/>
      <c r="M26" s="170"/>
      <c r="N26" s="170"/>
      <c r="O26" s="170"/>
      <c r="P26" s="170"/>
      <c r="Q26" s="170"/>
      <c r="R26" s="170"/>
      <c r="S26" s="170"/>
      <c r="T26" s="170"/>
    </row>
    <row r="27" spans="2:20" ht="17.25">
      <c r="B27" s="168" t="s">
        <v>130</v>
      </c>
      <c r="C27" s="168"/>
      <c r="D27" s="168"/>
      <c r="E27" s="126"/>
      <c r="F27" s="126"/>
      <c r="G27" s="126"/>
      <c r="H27" s="126"/>
      <c r="I27" s="126"/>
      <c r="J27" s="171" t="s">
        <v>131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2:20" ht="15.7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18"/>
      <c r="T28" s="118"/>
    </row>
    <row r="29" spans="2:20" ht="15.7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2:20" ht="15.75">
      <c r="B30" s="166" t="s">
        <v>76</v>
      </c>
      <c r="C30" s="166"/>
      <c r="D30" s="166"/>
      <c r="E30" s="126"/>
      <c r="F30" s="126"/>
      <c r="G30" s="126"/>
      <c r="H30" s="126"/>
      <c r="I30" s="126"/>
      <c r="J30" s="162"/>
      <c r="K30" s="162"/>
      <c r="L30" s="162"/>
      <c r="M30" s="162"/>
      <c r="N30" s="166" t="s">
        <v>148</v>
      </c>
      <c r="O30" s="166"/>
      <c r="P30" s="166"/>
      <c r="Q30" s="166"/>
      <c r="R30" s="162"/>
      <c r="S30" s="162"/>
      <c r="T30" s="162"/>
    </row>
  </sheetData>
  <sheetProtection/>
  <mergeCells count="8">
    <mergeCell ref="B30:D30"/>
    <mergeCell ref="N30:Q30"/>
    <mergeCell ref="A1:D1"/>
    <mergeCell ref="E1:O1"/>
    <mergeCell ref="E2:O2"/>
    <mergeCell ref="J26:T26"/>
    <mergeCell ref="B27:D27"/>
    <mergeCell ref="J27:T27"/>
  </mergeCells>
  <printOptions/>
  <pageMargins left="0.44" right="0.2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PageLayoutView="0" workbookViewId="0" topLeftCell="A1">
      <selection activeCell="Q9" sqref="Q9"/>
    </sheetView>
  </sheetViews>
  <sheetFormatPr defaultColWidth="9.00390625" defaultRowHeight="15.75"/>
  <cols>
    <col min="1" max="1" width="12.75390625" style="126" customWidth="1"/>
    <col min="2" max="15" width="6.625" style="126" customWidth="1"/>
    <col min="16" max="17" width="8.125" style="126" customWidth="1"/>
    <col min="18" max="18" width="5.50390625" style="126" customWidth="1"/>
    <col min="19" max="20" width="5.125" style="126" customWidth="1"/>
    <col min="21" max="16384" width="9.00390625" style="126" customWidth="1"/>
  </cols>
  <sheetData>
    <row r="1" spans="1:15" ht="17.25">
      <c r="A1" s="167" t="s">
        <v>94</v>
      </c>
      <c r="B1" s="167"/>
      <c r="C1" s="167"/>
      <c r="D1" s="167"/>
      <c r="E1" s="168" t="s">
        <v>95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15.75">
      <c r="E2" s="169" t="s">
        <v>96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ht="11.25" customHeight="1"/>
    <row r="4" spans="1:20" ht="61.5" customHeight="1">
      <c r="A4" s="128" t="s">
        <v>97</v>
      </c>
      <c r="B4" s="129" t="s">
        <v>98</v>
      </c>
      <c r="C4" s="129" t="s">
        <v>99</v>
      </c>
      <c r="D4" s="129" t="s">
        <v>100</v>
      </c>
      <c r="E4" s="129" t="s">
        <v>99</v>
      </c>
      <c r="F4" s="129" t="s">
        <v>101</v>
      </c>
      <c r="G4" s="129" t="s">
        <v>99</v>
      </c>
      <c r="H4" s="129" t="s">
        <v>102</v>
      </c>
      <c r="I4" s="129" t="s">
        <v>99</v>
      </c>
      <c r="J4" s="129" t="s">
        <v>103</v>
      </c>
      <c r="K4" s="129" t="s">
        <v>99</v>
      </c>
      <c r="L4" s="129" t="s">
        <v>104</v>
      </c>
      <c r="M4" s="129" t="s">
        <v>99</v>
      </c>
      <c r="N4" s="129" t="s">
        <v>105</v>
      </c>
      <c r="O4" s="129" t="s">
        <v>106</v>
      </c>
      <c r="P4" s="129" t="s">
        <v>107</v>
      </c>
      <c r="Q4" s="129" t="s">
        <v>108</v>
      </c>
      <c r="R4" s="129" t="s">
        <v>109</v>
      </c>
      <c r="S4" s="129" t="s">
        <v>110</v>
      </c>
      <c r="T4" s="129" t="s">
        <v>111</v>
      </c>
    </row>
    <row r="5" spans="1:20" ht="15.75" customHeight="1">
      <c r="A5" s="25" t="s">
        <v>57</v>
      </c>
      <c r="B5" s="131">
        <v>6.60377358490566</v>
      </c>
      <c r="C5" s="132">
        <f>RANK(B5,$B$5:$B$22)</f>
        <v>14</v>
      </c>
      <c r="D5" s="131">
        <v>66</v>
      </c>
      <c r="E5" s="132">
        <f>RANK(D5,$D$5:$D$22)</f>
        <v>17</v>
      </c>
      <c r="F5" s="131">
        <v>15.09433962264151</v>
      </c>
      <c r="G5" s="132">
        <f>RANK(F5,$F$5:$F$22)</f>
        <v>10</v>
      </c>
      <c r="H5" s="131">
        <v>70.8</v>
      </c>
      <c r="I5" s="132">
        <f>RANK(H5,$H$5:$H$22)</f>
        <v>7</v>
      </c>
      <c r="J5" s="131">
        <v>9.433962264150944</v>
      </c>
      <c r="K5" s="132">
        <f>RANK(J5,$J$5:$J$22)</f>
        <v>5</v>
      </c>
      <c r="L5" s="131">
        <v>83.01886792452831</v>
      </c>
      <c r="M5" s="133">
        <f>RANK(L5,$L$5:$L$22)</f>
        <v>4</v>
      </c>
      <c r="N5" s="134">
        <f>C5+E5+G5+I5+K5+M5</f>
        <v>57</v>
      </c>
      <c r="O5" s="135">
        <f>RANK(N5,$N$5:$N$22,1)</f>
        <v>11</v>
      </c>
      <c r="P5" s="133">
        <f>O5+R5+S5+T5</f>
        <v>47</v>
      </c>
      <c r="Q5" s="135">
        <f>RANK(P5,$P$5:$P$22,1)</f>
        <v>13</v>
      </c>
      <c r="R5" s="137">
        <f>VLOOKUP(A5,'Khoi 6'!$B$5:$T$23,19,0)</f>
        <v>11</v>
      </c>
      <c r="S5" s="137">
        <f>VLOOKUP(A5,'Khoi 7'!$B$5:$T$23,19,0)</f>
        <v>14</v>
      </c>
      <c r="T5" s="137">
        <f>VLOOKUP(A5,'Khoi 8'!$B$5:$T$23,19,0)</f>
        <v>11</v>
      </c>
    </row>
    <row r="6" spans="1:20" ht="15.75" customHeight="1">
      <c r="A6" s="95" t="s">
        <v>62</v>
      </c>
      <c r="B6" s="131">
        <v>14.925373134328359</v>
      </c>
      <c r="C6" s="132">
        <f aca="true" t="shared" si="0" ref="C6:C22">RANK(B6,$B$5:$B$22)</f>
        <v>6</v>
      </c>
      <c r="D6" s="131">
        <v>77.6</v>
      </c>
      <c r="E6" s="132">
        <f aca="true" t="shared" si="1" ref="E6:E22">RANK(D6,$D$5:$D$22)</f>
        <v>12</v>
      </c>
      <c r="F6" s="131">
        <v>16.417910447761194</v>
      </c>
      <c r="G6" s="132">
        <f aca="true" t="shared" si="2" ref="G6:G22">RANK(F6,$F$5:$F$22)</f>
        <v>9</v>
      </c>
      <c r="H6" s="131">
        <v>76.11940298507463</v>
      </c>
      <c r="I6" s="132">
        <f aca="true" t="shared" si="3" ref="I6:I22">RANK(H6,$H$5:$H$22)</f>
        <v>6</v>
      </c>
      <c r="J6" s="131">
        <v>20.895522388059703</v>
      </c>
      <c r="K6" s="163">
        <f aca="true" t="shared" si="4" ref="K6:K22">RANK(J6,$J$5:$J$22)</f>
        <v>1</v>
      </c>
      <c r="L6" s="131">
        <v>82.08955223880596</v>
      </c>
      <c r="M6" s="133">
        <f aca="true" t="shared" si="5" ref="M6:M22">RANK(L6,$L$5:$L$22)</f>
        <v>5</v>
      </c>
      <c r="N6" s="134">
        <f aca="true" t="shared" si="6" ref="N6:N22">C6+E6+G6+I6+K6+M6</f>
        <v>39</v>
      </c>
      <c r="O6" s="135">
        <f aca="true" t="shared" si="7" ref="O6:O22">RANK(N6,$N$5:$N$22,1)</f>
        <v>3</v>
      </c>
      <c r="P6" s="133">
        <f aca="true" t="shared" si="8" ref="P6:P22">O6+R6+S6+T6</f>
        <v>39</v>
      </c>
      <c r="Q6" s="135">
        <f aca="true" t="shared" si="9" ref="Q6:Q22">RANK(P6,$P$5:$P$22,1)</f>
        <v>8</v>
      </c>
      <c r="R6" s="137">
        <f>VLOOKUP(A6,'Khoi 6'!$B$5:$T$23,19,0)</f>
        <v>17</v>
      </c>
      <c r="S6" s="137">
        <f>VLOOKUP(A6,'Khoi 7'!$B$5:$T$23,19,0)</f>
        <v>10</v>
      </c>
      <c r="T6" s="137">
        <f>VLOOKUP(A6,'Khoi 8'!$B$5:$T$23,19,0)</f>
        <v>9</v>
      </c>
    </row>
    <row r="7" spans="1:20" ht="15.75" customHeight="1">
      <c r="A7" s="95" t="s">
        <v>49</v>
      </c>
      <c r="B7" s="131">
        <v>17.3</v>
      </c>
      <c r="C7" s="132">
        <f t="shared" si="0"/>
        <v>5</v>
      </c>
      <c r="D7" s="131">
        <v>87.8</v>
      </c>
      <c r="E7" s="132">
        <f t="shared" si="1"/>
        <v>5</v>
      </c>
      <c r="F7" s="131">
        <v>19.387755102040817</v>
      </c>
      <c r="G7" s="132">
        <f t="shared" si="2"/>
        <v>6</v>
      </c>
      <c r="H7" s="131">
        <v>76.53061224489795</v>
      </c>
      <c r="I7" s="132">
        <f t="shared" si="3"/>
        <v>5</v>
      </c>
      <c r="J7" s="131">
        <v>6.122448979591836</v>
      </c>
      <c r="K7" s="132">
        <f t="shared" si="4"/>
        <v>11</v>
      </c>
      <c r="L7" s="131">
        <v>72.44897959183673</v>
      </c>
      <c r="M7" s="133">
        <f t="shared" si="5"/>
        <v>14</v>
      </c>
      <c r="N7" s="134">
        <f t="shared" si="6"/>
        <v>46</v>
      </c>
      <c r="O7" s="135">
        <f t="shared" si="7"/>
        <v>5</v>
      </c>
      <c r="P7" s="133">
        <f t="shared" si="8"/>
        <v>16</v>
      </c>
      <c r="Q7" s="135">
        <f t="shared" si="9"/>
        <v>4</v>
      </c>
      <c r="R7" s="137">
        <f>VLOOKUP(A7,'Khoi 6'!$B$5:$T$23,19,0)</f>
        <v>3</v>
      </c>
      <c r="S7" s="137">
        <f>VLOOKUP(A7,'Khoi 7'!$B$5:$T$23,19,0)</f>
        <v>5</v>
      </c>
      <c r="T7" s="137">
        <f>VLOOKUP(A7,'Khoi 8'!$B$5:$T$23,19,0)</f>
        <v>3</v>
      </c>
    </row>
    <row r="8" spans="1:20" ht="15.75" customHeight="1">
      <c r="A8" s="8" t="s">
        <v>67</v>
      </c>
      <c r="B8" s="131">
        <v>10.344827586206897</v>
      </c>
      <c r="C8" s="132">
        <f t="shared" si="0"/>
        <v>10</v>
      </c>
      <c r="D8" s="131">
        <v>72.41379310344827</v>
      </c>
      <c r="E8" s="132">
        <f t="shared" si="1"/>
        <v>16</v>
      </c>
      <c r="F8" s="131">
        <v>10.344827586206897</v>
      </c>
      <c r="G8" s="132">
        <f t="shared" si="2"/>
        <v>13</v>
      </c>
      <c r="H8" s="131">
        <v>59.770114942528735</v>
      </c>
      <c r="I8" s="132">
        <f t="shared" si="3"/>
        <v>12</v>
      </c>
      <c r="J8" s="131">
        <v>8.045977011494253</v>
      </c>
      <c r="K8" s="132">
        <f t="shared" si="4"/>
        <v>9</v>
      </c>
      <c r="L8" s="131">
        <v>81.60919540229885</v>
      </c>
      <c r="M8" s="133">
        <f t="shared" si="5"/>
        <v>6</v>
      </c>
      <c r="N8" s="134">
        <f t="shared" si="6"/>
        <v>66</v>
      </c>
      <c r="O8" s="135">
        <f t="shared" si="7"/>
        <v>13</v>
      </c>
      <c r="P8" s="133">
        <f t="shared" si="8"/>
        <v>38</v>
      </c>
      <c r="Q8" s="135">
        <f t="shared" si="9"/>
        <v>6</v>
      </c>
      <c r="R8" s="137">
        <f>VLOOKUP(A8,'Khoi 6'!$B$5:$T$23,19,0)</f>
        <v>9</v>
      </c>
      <c r="S8" s="137">
        <f>VLOOKUP(A8,'Khoi 7'!$B$5:$T$23,19,0)</f>
        <v>8</v>
      </c>
      <c r="T8" s="137">
        <f>VLOOKUP(A8,'Khoi 8'!$B$5:$T$23,19,0)</f>
        <v>8</v>
      </c>
    </row>
    <row r="9" spans="1:20" ht="15.75" customHeight="1">
      <c r="A9" s="8" t="s">
        <v>64</v>
      </c>
      <c r="B9" s="131">
        <v>2.857142857142857</v>
      </c>
      <c r="C9" s="132">
        <f t="shared" si="0"/>
        <v>18</v>
      </c>
      <c r="D9" s="131">
        <v>60</v>
      </c>
      <c r="E9" s="132">
        <f t="shared" si="1"/>
        <v>18</v>
      </c>
      <c r="F9" s="131">
        <v>5.714285714285714</v>
      </c>
      <c r="G9" s="132">
        <f t="shared" si="2"/>
        <v>15</v>
      </c>
      <c r="H9" s="131">
        <v>42.857142857142854</v>
      </c>
      <c r="I9" s="132">
        <f t="shared" si="3"/>
        <v>18</v>
      </c>
      <c r="J9" s="131">
        <v>0</v>
      </c>
      <c r="K9" s="132">
        <f t="shared" si="4"/>
        <v>17</v>
      </c>
      <c r="L9" s="131">
        <v>54.285714285714285</v>
      </c>
      <c r="M9" s="133">
        <f t="shared" si="5"/>
        <v>17</v>
      </c>
      <c r="N9" s="134">
        <f t="shared" si="6"/>
        <v>103</v>
      </c>
      <c r="O9" s="135">
        <f t="shared" si="7"/>
        <v>18</v>
      </c>
      <c r="P9" s="133">
        <f t="shared" si="8"/>
        <v>61</v>
      </c>
      <c r="Q9" s="135">
        <f t="shared" si="9"/>
        <v>18</v>
      </c>
      <c r="R9" s="137">
        <f>VLOOKUP(A9,'Khoi 6'!$B$5:$T$23,19,0)</f>
        <v>15</v>
      </c>
      <c r="S9" s="137">
        <f>VLOOKUP(A9,'Khoi 7'!$B$5:$T$23,19,0)</f>
        <v>13</v>
      </c>
      <c r="T9" s="137">
        <f>VLOOKUP(A9,'Khoi 8'!$B$5:$T$23,19,0)</f>
        <v>15</v>
      </c>
    </row>
    <row r="10" spans="1:20" ht="15.75" customHeight="1">
      <c r="A10" s="8" t="s">
        <v>53</v>
      </c>
      <c r="B10" s="131">
        <v>13.72549019607843</v>
      </c>
      <c r="C10" s="132">
        <f t="shared" si="0"/>
        <v>7</v>
      </c>
      <c r="D10" s="131">
        <v>94.11764705882354</v>
      </c>
      <c r="E10" s="163">
        <f t="shared" si="1"/>
        <v>1</v>
      </c>
      <c r="F10" s="131">
        <v>41.1764705882353</v>
      </c>
      <c r="G10" s="163">
        <f t="shared" si="2"/>
        <v>1</v>
      </c>
      <c r="H10" s="131">
        <v>94.11764705882354</v>
      </c>
      <c r="I10" s="163">
        <f t="shared" si="3"/>
        <v>1</v>
      </c>
      <c r="J10" s="131">
        <v>9.803921568627452</v>
      </c>
      <c r="K10" s="132">
        <f t="shared" si="4"/>
        <v>4</v>
      </c>
      <c r="L10" s="131">
        <v>90.19607843137256</v>
      </c>
      <c r="M10" s="133">
        <f t="shared" si="5"/>
        <v>2</v>
      </c>
      <c r="N10" s="134">
        <f t="shared" si="6"/>
        <v>16</v>
      </c>
      <c r="O10" s="135">
        <f t="shared" si="7"/>
        <v>1</v>
      </c>
      <c r="P10" s="133">
        <f t="shared" si="8"/>
        <v>38</v>
      </c>
      <c r="Q10" s="135">
        <f t="shared" si="9"/>
        <v>6</v>
      </c>
      <c r="R10" s="137">
        <f>VLOOKUP(A10,'Khoi 6'!$B$5:$T$23,19,0)</f>
        <v>13</v>
      </c>
      <c r="S10" s="137">
        <f>VLOOKUP(A10,'Khoi 7'!$B$5:$T$23,19,0)</f>
        <v>11</v>
      </c>
      <c r="T10" s="137">
        <f>VLOOKUP(A10,'Khoi 8'!$B$5:$T$23,19,0)</f>
        <v>13</v>
      </c>
    </row>
    <row r="11" spans="1:20" ht="15.75" customHeight="1">
      <c r="A11" s="95" t="s">
        <v>40</v>
      </c>
      <c r="B11" s="131">
        <v>5.555555555555555</v>
      </c>
      <c r="C11" s="132">
        <f t="shared" si="0"/>
        <v>15</v>
      </c>
      <c r="D11" s="131">
        <v>74.1</v>
      </c>
      <c r="E11" s="132">
        <f t="shared" si="1"/>
        <v>15</v>
      </c>
      <c r="F11" s="131">
        <v>3.7037037037037037</v>
      </c>
      <c r="G11" s="132">
        <f t="shared" si="2"/>
        <v>18</v>
      </c>
      <c r="H11" s="131">
        <v>51.851851851851855</v>
      </c>
      <c r="I11" s="132">
        <f t="shared" si="3"/>
        <v>16</v>
      </c>
      <c r="J11" s="131">
        <v>1.8518518518518519</v>
      </c>
      <c r="K11" s="132">
        <f t="shared" si="4"/>
        <v>13</v>
      </c>
      <c r="L11" s="131">
        <v>62.96296296296296</v>
      </c>
      <c r="M11" s="133">
        <f t="shared" si="5"/>
        <v>16</v>
      </c>
      <c r="N11" s="134">
        <f t="shared" si="6"/>
        <v>93</v>
      </c>
      <c r="O11" s="135">
        <f t="shared" si="7"/>
        <v>17</v>
      </c>
      <c r="P11" s="133">
        <f t="shared" si="8"/>
        <v>33</v>
      </c>
      <c r="Q11" s="135">
        <f t="shared" si="9"/>
        <v>5</v>
      </c>
      <c r="R11" s="137">
        <f>VLOOKUP(A11,'Khoi 6'!$B$5:$T$23,19,0)</f>
        <v>7</v>
      </c>
      <c r="S11" s="137">
        <f>VLOOKUP(A11,'Khoi 7'!$B$5:$T$23,19,0)</f>
        <v>3</v>
      </c>
      <c r="T11" s="137">
        <f>VLOOKUP(A11,'Khoi 8'!$B$5:$T$23,19,0)</f>
        <v>6</v>
      </c>
    </row>
    <row r="12" spans="1:20" ht="15.75" customHeight="1">
      <c r="A12" s="8" t="s">
        <v>63</v>
      </c>
      <c r="B12" s="131">
        <v>26.8</v>
      </c>
      <c r="C12" s="132">
        <f t="shared" si="0"/>
        <v>3</v>
      </c>
      <c r="D12" s="131">
        <v>91.5</v>
      </c>
      <c r="E12" s="132">
        <f t="shared" si="1"/>
        <v>4</v>
      </c>
      <c r="F12" s="131">
        <v>4.2</v>
      </c>
      <c r="G12" s="132">
        <f t="shared" si="2"/>
        <v>17</v>
      </c>
      <c r="H12" s="131">
        <v>53.5</v>
      </c>
      <c r="I12" s="132">
        <f t="shared" si="3"/>
        <v>15</v>
      </c>
      <c r="J12" s="131">
        <v>8.5</v>
      </c>
      <c r="K12" s="132">
        <f t="shared" si="4"/>
        <v>8</v>
      </c>
      <c r="L12" s="131">
        <v>81.6</v>
      </c>
      <c r="M12" s="133">
        <f t="shared" si="5"/>
        <v>7</v>
      </c>
      <c r="N12" s="134">
        <f t="shared" si="6"/>
        <v>54</v>
      </c>
      <c r="O12" s="135">
        <f t="shared" si="7"/>
        <v>10</v>
      </c>
      <c r="P12" s="133">
        <f t="shared" si="8"/>
        <v>14</v>
      </c>
      <c r="Q12" s="135">
        <f t="shared" si="9"/>
        <v>3</v>
      </c>
      <c r="R12" s="137">
        <f>VLOOKUP(A12,'Khoi 6'!$B$5:$T$23,19,0)</f>
        <v>1</v>
      </c>
      <c r="S12" s="137">
        <f>VLOOKUP(A12,'Khoi 7'!$B$5:$T$23,19,0)</f>
        <v>1</v>
      </c>
      <c r="T12" s="137">
        <f>VLOOKUP(A12,'Khoi 8'!$B$5:$T$23,19,0)</f>
        <v>2</v>
      </c>
    </row>
    <row r="13" spans="1:20" ht="15.75" customHeight="1">
      <c r="A13" s="95" t="s">
        <v>48</v>
      </c>
      <c r="B13" s="131">
        <v>10.126582278481013</v>
      </c>
      <c r="C13" s="132">
        <f t="shared" si="0"/>
        <v>11</v>
      </c>
      <c r="D13" s="131">
        <v>77.21518987341773</v>
      </c>
      <c r="E13" s="132">
        <f t="shared" si="1"/>
        <v>14</v>
      </c>
      <c r="F13" s="131">
        <v>16.455696202531644</v>
      </c>
      <c r="G13" s="132">
        <f t="shared" si="2"/>
        <v>8</v>
      </c>
      <c r="H13" s="131">
        <v>56.962025316455694</v>
      </c>
      <c r="I13" s="132">
        <f t="shared" si="3"/>
        <v>14</v>
      </c>
      <c r="J13" s="131">
        <v>8.860759493670885</v>
      </c>
      <c r="K13" s="132">
        <f t="shared" si="4"/>
        <v>6</v>
      </c>
      <c r="L13" s="131">
        <v>74.68354430379746</v>
      </c>
      <c r="M13" s="133">
        <f t="shared" si="5"/>
        <v>12</v>
      </c>
      <c r="N13" s="134">
        <f t="shared" si="6"/>
        <v>65</v>
      </c>
      <c r="O13" s="135">
        <f t="shared" si="7"/>
        <v>12</v>
      </c>
      <c r="P13" s="133">
        <f t="shared" si="8"/>
        <v>43</v>
      </c>
      <c r="Q13" s="135">
        <f t="shared" si="9"/>
        <v>10</v>
      </c>
      <c r="R13" s="137">
        <f>VLOOKUP(A13,'Khoi 6'!$B$5:$T$23,19,0)</f>
        <v>10</v>
      </c>
      <c r="S13" s="137">
        <f>VLOOKUP(A13,'Khoi 7'!$B$5:$T$23,19,0)</f>
        <v>17</v>
      </c>
      <c r="T13" s="137">
        <f>VLOOKUP(A13,'Khoi 8'!$B$5:$T$23,19,0)</f>
        <v>4</v>
      </c>
    </row>
    <row r="14" spans="1:20" ht="15.75" customHeight="1">
      <c r="A14" s="25" t="s">
        <v>59</v>
      </c>
      <c r="B14" s="131">
        <v>17.391304347826086</v>
      </c>
      <c r="C14" s="132">
        <f t="shared" si="0"/>
        <v>4</v>
      </c>
      <c r="D14" s="131">
        <v>84.78260869565217</v>
      </c>
      <c r="E14" s="132">
        <f t="shared" si="1"/>
        <v>9</v>
      </c>
      <c r="F14" s="131">
        <v>21.73913043478261</v>
      </c>
      <c r="G14" s="132">
        <f t="shared" si="2"/>
        <v>5</v>
      </c>
      <c r="H14" s="131">
        <v>79.34782608695652</v>
      </c>
      <c r="I14" s="132">
        <f t="shared" si="3"/>
        <v>2</v>
      </c>
      <c r="J14" s="131">
        <v>8.695652173913043</v>
      </c>
      <c r="K14" s="132">
        <f t="shared" si="4"/>
        <v>7</v>
      </c>
      <c r="L14" s="131">
        <v>73.91304347826087</v>
      </c>
      <c r="M14" s="133">
        <f t="shared" si="5"/>
        <v>13</v>
      </c>
      <c r="N14" s="134">
        <f t="shared" si="6"/>
        <v>40</v>
      </c>
      <c r="O14" s="135">
        <f t="shared" si="7"/>
        <v>4</v>
      </c>
      <c r="P14" s="133">
        <f t="shared" si="8"/>
        <v>10</v>
      </c>
      <c r="Q14" s="136">
        <f t="shared" si="9"/>
        <v>1</v>
      </c>
      <c r="R14" s="137">
        <f>VLOOKUP(A14,'Khoi 6'!$B$5:$T$23,19,0)</f>
        <v>2</v>
      </c>
      <c r="S14" s="137">
        <f>VLOOKUP(A14,'Khoi 7'!$B$5:$T$23,19,0)</f>
        <v>3</v>
      </c>
      <c r="T14" s="137">
        <f>VLOOKUP(A14,'Khoi 8'!$B$5:$T$23,19,0)</f>
        <v>1</v>
      </c>
    </row>
    <row r="15" spans="1:20" ht="15.75" customHeight="1">
      <c r="A15" s="25" t="s">
        <v>58</v>
      </c>
      <c r="B15" s="131">
        <v>29.166666666666668</v>
      </c>
      <c r="C15" s="132">
        <f t="shared" si="0"/>
        <v>2</v>
      </c>
      <c r="D15" s="131">
        <v>93.75</v>
      </c>
      <c r="E15" s="132">
        <f t="shared" si="1"/>
        <v>2</v>
      </c>
      <c r="F15" s="131">
        <v>31.25</v>
      </c>
      <c r="G15" s="132">
        <f t="shared" si="2"/>
        <v>2</v>
      </c>
      <c r="H15" s="131">
        <v>79.16666666666667</v>
      </c>
      <c r="I15" s="132">
        <f t="shared" si="3"/>
        <v>3</v>
      </c>
      <c r="J15" s="131">
        <v>4.166666666666667</v>
      </c>
      <c r="K15" s="132">
        <f t="shared" si="4"/>
        <v>12</v>
      </c>
      <c r="L15" s="131">
        <v>95.83333333333333</v>
      </c>
      <c r="M15" s="135">
        <f t="shared" si="5"/>
        <v>1</v>
      </c>
      <c r="N15" s="134">
        <f t="shared" si="6"/>
        <v>22</v>
      </c>
      <c r="O15" s="135">
        <f t="shared" si="7"/>
        <v>2</v>
      </c>
      <c r="P15" s="133">
        <f t="shared" si="8"/>
        <v>13</v>
      </c>
      <c r="Q15" s="136">
        <f t="shared" si="9"/>
        <v>2</v>
      </c>
      <c r="R15" s="137">
        <f>VLOOKUP(A15,'Khoi 6'!$B$5:$T$23,19,0)</f>
        <v>5</v>
      </c>
      <c r="S15" s="137">
        <f>VLOOKUP(A15,'Khoi 7'!$B$5:$T$23,19,0)</f>
        <v>2</v>
      </c>
      <c r="T15" s="137">
        <f>VLOOKUP(A15,'Khoi 8'!$B$5:$T$23,19,0)</f>
        <v>4</v>
      </c>
    </row>
    <row r="16" spans="1:20" ht="15.75" customHeight="1">
      <c r="A16" s="95" t="s">
        <v>44</v>
      </c>
      <c r="B16" s="131">
        <v>8.333333333333334</v>
      </c>
      <c r="C16" s="132">
        <f t="shared" si="0"/>
        <v>13</v>
      </c>
      <c r="D16" s="131">
        <v>93.33333333333333</v>
      </c>
      <c r="E16" s="132">
        <f t="shared" si="1"/>
        <v>3</v>
      </c>
      <c r="F16" s="131">
        <v>11.666666666666666</v>
      </c>
      <c r="G16" s="132">
        <f t="shared" si="2"/>
        <v>11</v>
      </c>
      <c r="H16" s="131">
        <v>78.33333333333333</v>
      </c>
      <c r="I16" s="132">
        <f t="shared" si="3"/>
        <v>4</v>
      </c>
      <c r="J16" s="131">
        <v>1.6666666666666667</v>
      </c>
      <c r="K16" s="132">
        <f t="shared" si="4"/>
        <v>14</v>
      </c>
      <c r="L16" s="131">
        <v>80</v>
      </c>
      <c r="M16" s="133">
        <f t="shared" si="5"/>
        <v>8</v>
      </c>
      <c r="N16" s="134">
        <f t="shared" si="6"/>
        <v>53</v>
      </c>
      <c r="O16" s="135">
        <f t="shared" si="7"/>
        <v>9</v>
      </c>
      <c r="P16" s="133">
        <f t="shared" si="8"/>
        <v>48</v>
      </c>
      <c r="Q16" s="135">
        <f t="shared" si="9"/>
        <v>15</v>
      </c>
      <c r="R16" s="137">
        <f>VLOOKUP(A16,'Khoi 6'!$B$5:$T$23,19,0)</f>
        <v>6</v>
      </c>
      <c r="S16" s="137">
        <f>VLOOKUP(A16,'Khoi 7'!$B$5:$T$23,19,0)</f>
        <v>15</v>
      </c>
      <c r="T16" s="137">
        <f>VLOOKUP(A16,'Khoi 8'!$B$5:$T$23,19,0)</f>
        <v>18</v>
      </c>
    </row>
    <row r="17" spans="1:20" ht="15.75" customHeight="1">
      <c r="A17" s="95" t="s">
        <v>46</v>
      </c>
      <c r="B17" s="131">
        <v>9.90990990990991</v>
      </c>
      <c r="C17" s="132">
        <f t="shared" si="0"/>
        <v>12</v>
      </c>
      <c r="D17" s="131">
        <v>87.38738738738739</v>
      </c>
      <c r="E17" s="132">
        <f t="shared" si="1"/>
        <v>6</v>
      </c>
      <c r="F17" s="131">
        <v>10.81081081081081</v>
      </c>
      <c r="G17" s="132">
        <f t="shared" si="2"/>
        <v>12</v>
      </c>
      <c r="H17" s="131">
        <v>61.26126126126126</v>
      </c>
      <c r="I17" s="132">
        <f t="shared" si="3"/>
        <v>10</v>
      </c>
      <c r="J17" s="131">
        <v>0.9009009009009009</v>
      </c>
      <c r="K17" s="132">
        <f t="shared" si="4"/>
        <v>16</v>
      </c>
      <c r="L17" s="131">
        <v>45.945945945945944</v>
      </c>
      <c r="M17" s="133">
        <f t="shared" si="5"/>
        <v>18</v>
      </c>
      <c r="N17" s="134">
        <f t="shared" si="6"/>
        <v>74</v>
      </c>
      <c r="O17" s="135">
        <f t="shared" si="7"/>
        <v>15</v>
      </c>
      <c r="P17" s="133">
        <f t="shared" si="8"/>
        <v>42</v>
      </c>
      <c r="Q17" s="135">
        <f t="shared" si="9"/>
        <v>9</v>
      </c>
      <c r="R17" s="137">
        <f>VLOOKUP(A17,'Khoi 6'!$B$5:$T$23,19,0)</f>
        <v>4</v>
      </c>
      <c r="S17" s="137">
        <f>VLOOKUP(A17,'Khoi 7'!$B$5:$T$23,19,0)</f>
        <v>16</v>
      </c>
      <c r="T17" s="137">
        <f>VLOOKUP(A17,'Khoi 8'!$B$5:$T$23,19,0)</f>
        <v>7</v>
      </c>
    </row>
    <row r="18" spans="1:20" ht="15.75" customHeight="1">
      <c r="A18" s="8" t="s">
        <v>66</v>
      </c>
      <c r="B18" s="131">
        <v>31.25</v>
      </c>
      <c r="C18" s="163">
        <f t="shared" si="0"/>
        <v>1</v>
      </c>
      <c r="D18" s="131">
        <v>79.6875</v>
      </c>
      <c r="E18" s="132">
        <f t="shared" si="1"/>
        <v>11</v>
      </c>
      <c r="F18" s="131">
        <v>21.9</v>
      </c>
      <c r="G18" s="132">
        <f t="shared" si="2"/>
        <v>4</v>
      </c>
      <c r="H18" s="131">
        <v>64.1</v>
      </c>
      <c r="I18" s="132">
        <f t="shared" si="3"/>
        <v>9</v>
      </c>
      <c r="J18" s="131">
        <v>6.25</v>
      </c>
      <c r="K18" s="132">
        <f t="shared" si="4"/>
        <v>10</v>
      </c>
      <c r="L18" s="131">
        <v>67.1875</v>
      </c>
      <c r="M18" s="133">
        <f t="shared" si="5"/>
        <v>15</v>
      </c>
      <c r="N18" s="134">
        <f t="shared" si="6"/>
        <v>50</v>
      </c>
      <c r="O18" s="135">
        <f t="shared" si="7"/>
        <v>8</v>
      </c>
      <c r="P18" s="133">
        <f t="shared" si="8"/>
        <v>45</v>
      </c>
      <c r="Q18" s="135">
        <f t="shared" si="9"/>
        <v>12</v>
      </c>
      <c r="R18" s="137">
        <f>VLOOKUP(A18,'Khoi 6'!$B$5:$T$23,19,0)</f>
        <v>16</v>
      </c>
      <c r="S18" s="137">
        <f>VLOOKUP(A18,'Khoi 7'!$B$5:$T$23,19,0)</f>
        <v>8</v>
      </c>
      <c r="T18" s="137">
        <f>VLOOKUP(A18,'Khoi 8'!$B$5:$T$23,19,0)</f>
        <v>13</v>
      </c>
    </row>
    <row r="19" spans="1:20" ht="15.75" customHeight="1">
      <c r="A19" s="95" t="s">
        <v>61</v>
      </c>
      <c r="B19" s="131">
        <v>4.123711340206185</v>
      </c>
      <c r="C19" s="132">
        <f t="shared" si="0"/>
        <v>17</v>
      </c>
      <c r="D19" s="131">
        <v>77.31958762886597</v>
      </c>
      <c r="E19" s="132">
        <f t="shared" si="1"/>
        <v>13</v>
      </c>
      <c r="F19" s="131">
        <v>22.68041237113402</v>
      </c>
      <c r="G19" s="132">
        <f t="shared" si="2"/>
        <v>3</v>
      </c>
      <c r="H19" s="131">
        <v>60.824742268041234</v>
      </c>
      <c r="I19" s="132">
        <f t="shared" si="3"/>
        <v>11</v>
      </c>
      <c r="J19" s="131">
        <v>1.0309278350515463</v>
      </c>
      <c r="K19" s="132">
        <f t="shared" si="4"/>
        <v>15</v>
      </c>
      <c r="L19" s="131">
        <v>76.2577319587629</v>
      </c>
      <c r="M19" s="133">
        <f t="shared" si="5"/>
        <v>11</v>
      </c>
      <c r="N19" s="134">
        <f t="shared" si="6"/>
        <v>70</v>
      </c>
      <c r="O19" s="135">
        <f t="shared" si="7"/>
        <v>14</v>
      </c>
      <c r="P19" s="133">
        <f t="shared" si="8"/>
        <v>51</v>
      </c>
      <c r="Q19" s="135">
        <f t="shared" si="9"/>
        <v>17</v>
      </c>
      <c r="R19" s="137">
        <f>VLOOKUP(A19,'Khoi 6'!$B$5:$T$23,19,0)</f>
        <v>13</v>
      </c>
      <c r="S19" s="137">
        <f>VLOOKUP(A19,'Khoi 7'!$B$5:$T$23,19,0)</f>
        <v>7</v>
      </c>
      <c r="T19" s="137">
        <f>VLOOKUP(A19,'Khoi 8'!$B$5:$T$23,19,0)</f>
        <v>17</v>
      </c>
    </row>
    <row r="20" spans="1:20" ht="15.75" customHeight="1">
      <c r="A20" s="8" t="s">
        <v>65</v>
      </c>
      <c r="B20" s="131">
        <v>12.844036697247706</v>
      </c>
      <c r="C20" s="132">
        <f t="shared" si="0"/>
        <v>9</v>
      </c>
      <c r="D20" s="131">
        <v>83.4862385321101</v>
      </c>
      <c r="E20" s="132">
        <f t="shared" si="1"/>
        <v>10</v>
      </c>
      <c r="F20" s="131">
        <v>7.339449541284404</v>
      </c>
      <c r="G20" s="132">
        <f t="shared" si="2"/>
        <v>14</v>
      </c>
      <c r="H20" s="131">
        <v>66.97247706422019</v>
      </c>
      <c r="I20" s="132">
        <f t="shared" si="3"/>
        <v>8</v>
      </c>
      <c r="J20" s="131">
        <v>11.009174311926605</v>
      </c>
      <c r="K20" s="132">
        <f t="shared" si="4"/>
        <v>2</v>
      </c>
      <c r="L20" s="131">
        <v>86.23853211009174</v>
      </c>
      <c r="M20" s="133">
        <f t="shared" si="5"/>
        <v>3</v>
      </c>
      <c r="N20" s="134">
        <f t="shared" si="6"/>
        <v>46</v>
      </c>
      <c r="O20" s="135">
        <f t="shared" si="7"/>
        <v>5</v>
      </c>
      <c r="P20" s="133">
        <f t="shared" si="8"/>
        <v>47</v>
      </c>
      <c r="Q20" s="135">
        <f t="shared" si="9"/>
        <v>13</v>
      </c>
      <c r="R20" s="137">
        <f>VLOOKUP(A20,'Khoi 6'!$B$5:$T$23,19,0)</f>
        <v>8</v>
      </c>
      <c r="S20" s="137">
        <f>VLOOKUP(A20,'Khoi 7'!$B$5:$T$23,19,0)</f>
        <v>18</v>
      </c>
      <c r="T20" s="137">
        <f>VLOOKUP(A20,'Khoi 8'!$B$5:$T$23,19,0)</f>
        <v>16</v>
      </c>
    </row>
    <row r="21" spans="1:20" ht="15.75" customHeight="1">
      <c r="A21" s="95" t="s">
        <v>34</v>
      </c>
      <c r="B21" s="131">
        <v>13.333333333333334</v>
      </c>
      <c r="C21" s="132">
        <f t="shared" si="0"/>
        <v>8</v>
      </c>
      <c r="D21" s="131">
        <v>85</v>
      </c>
      <c r="E21" s="132">
        <f t="shared" si="1"/>
        <v>8</v>
      </c>
      <c r="F21" s="131">
        <v>18.3</v>
      </c>
      <c r="G21" s="132">
        <f t="shared" si="2"/>
        <v>7</v>
      </c>
      <c r="H21" s="131">
        <v>57.2</v>
      </c>
      <c r="I21" s="132">
        <f t="shared" si="3"/>
        <v>13</v>
      </c>
      <c r="J21" s="131">
        <v>10.555555555555555</v>
      </c>
      <c r="K21" s="132">
        <f t="shared" si="4"/>
        <v>3</v>
      </c>
      <c r="L21" s="131">
        <v>77.77777777777777</v>
      </c>
      <c r="M21" s="133">
        <f t="shared" si="5"/>
        <v>9</v>
      </c>
      <c r="N21" s="134">
        <f t="shared" si="6"/>
        <v>48</v>
      </c>
      <c r="O21" s="135">
        <f t="shared" si="7"/>
        <v>7</v>
      </c>
      <c r="P21" s="133">
        <f t="shared" si="8"/>
        <v>48</v>
      </c>
      <c r="Q21" s="135">
        <f t="shared" si="9"/>
        <v>15</v>
      </c>
      <c r="R21" s="137">
        <f>VLOOKUP(A21,'Khoi 6'!$B$5:$T$23,19,0)</f>
        <v>18</v>
      </c>
      <c r="S21" s="137">
        <f>VLOOKUP(A21,'Khoi 7'!$B$5:$T$23,19,0)</f>
        <v>12</v>
      </c>
      <c r="T21" s="137">
        <f>VLOOKUP(A21,'Khoi 8'!$B$5:$T$23,19,0)</f>
        <v>11</v>
      </c>
    </row>
    <row r="22" spans="1:20" ht="15.75" customHeight="1">
      <c r="A22" s="95" t="s">
        <v>43</v>
      </c>
      <c r="B22" s="131">
        <v>5.2631578947368425</v>
      </c>
      <c r="C22" s="132">
        <f t="shared" si="0"/>
        <v>16</v>
      </c>
      <c r="D22" s="131">
        <v>85.96491228070175</v>
      </c>
      <c r="E22" s="132">
        <f t="shared" si="1"/>
        <v>7</v>
      </c>
      <c r="F22" s="131">
        <v>5.2631578947368425</v>
      </c>
      <c r="G22" s="132">
        <f t="shared" si="2"/>
        <v>16</v>
      </c>
      <c r="H22" s="131">
        <v>43.85964912280702</v>
      </c>
      <c r="I22" s="132">
        <f t="shared" si="3"/>
        <v>17</v>
      </c>
      <c r="J22" s="131">
        <v>0</v>
      </c>
      <c r="K22" s="132">
        <f t="shared" si="4"/>
        <v>17</v>
      </c>
      <c r="L22" s="131">
        <v>77.19298245614036</v>
      </c>
      <c r="M22" s="133">
        <f t="shared" si="5"/>
        <v>10</v>
      </c>
      <c r="N22" s="134">
        <f t="shared" si="6"/>
        <v>83</v>
      </c>
      <c r="O22" s="135">
        <f t="shared" si="7"/>
        <v>16</v>
      </c>
      <c r="P22" s="133">
        <f t="shared" si="8"/>
        <v>44</v>
      </c>
      <c r="Q22" s="135">
        <f t="shared" si="9"/>
        <v>11</v>
      </c>
      <c r="R22" s="137">
        <f>VLOOKUP(A22,'Khoi 6'!$B$5:$T$23,19,0)</f>
        <v>12</v>
      </c>
      <c r="S22" s="137">
        <f>VLOOKUP(A22,'Khoi 7'!$B$5:$T$23,19,0)</f>
        <v>6</v>
      </c>
      <c r="T22" s="137">
        <f>VLOOKUP(A22,'Khoi 8'!$B$5:$T$23,19,0)</f>
        <v>10</v>
      </c>
    </row>
    <row r="23" spans="1:20" ht="15.75" customHeight="1">
      <c r="A23" s="25" t="s">
        <v>60</v>
      </c>
      <c r="B23" s="131">
        <v>29.850746268656717</v>
      </c>
      <c r="C23" s="131"/>
      <c r="D23" s="131">
        <v>94.77611940298507</v>
      </c>
      <c r="E23" s="131"/>
      <c r="F23" s="131">
        <v>56</v>
      </c>
      <c r="G23" s="131"/>
      <c r="H23" s="131">
        <v>98.5</v>
      </c>
      <c r="I23" s="131"/>
      <c r="J23" s="131">
        <v>41.04477611940298</v>
      </c>
      <c r="K23" s="131"/>
      <c r="L23" s="131">
        <v>99.25373134328358</v>
      </c>
      <c r="M23" s="133"/>
      <c r="N23" s="133"/>
      <c r="O23" s="133"/>
      <c r="P23" s="138"/>
      <c r="Q23" s="138"/>
      <c r="R23" s="137"/>
      <c r="S23" s="137"/>
      <c r="T23" s="137"/>
    </row>
    <row r="24" spans="1:20" ht="15.75" customHeight="1">
      <c r="A24" s="135" t="s">
        <v>128</v>
      </c>
      <c r="B24" s="133">
        <v>14.5</v>
      </c>
      <c r="C24" s="133"/>
      <c r="D24" s="139">
        <v>82.625</v>
      </c>
      <c r="E24" s="131"/>
      <c r="F24" s="131">
        <v>18.8</v>
      </c>
      <c r="G24" s="131"/>
      <c r="H24" s="139">
        <v>67.9375</v>
      </c>
      <c r="I24" s="131"/>
      <c r="J24" s="131">
        <v>10.2</v>
      </c>
      <c r="K24" s="131"/>
      <c r="L24" s="139">
        <v>77.75</v>
      </c>
      <c r="M24" s="133"/>
      <c r="N24" s="133"/>
      <c r="O24" s="133"/>
      <c r="P24" s="138"/>
      <c r="Q24" s="138"/>
      <c r="R24" s="137"/>
      <c r="S24" s="137"/>
      <c r="T24" s="137"/>
    </row>
    <row r="25" spans="1:15" ht="18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2"/>
    </row>
    <row r="26" spans="1:19" ht="15.75">
      <c r="A26" s="143"/>
      <c r="B26" s="127"/>
      <c r="C26" s="127"/>
      <c r="D26" s="127"/>
      <c r="E26" s="127"/>
      <c r="F26" s="127"/>
      <c r="G26" s="127"/>
      <c r="H26" s="127"/>
      <c r="I26" s="170" t="s">
        <v>149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</row>
    <row r="27" spans="1:19" ht="17.25" customHeight="1">
      <c r="A27" s="168" t="s">
        <v>130</v>
      </c>
      <c r="B27" s="168"/>
      <c r="C27" s="168"/>
      <c r="I27" s="171" t="s">
        <v>131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</row>
    <row r="28" spans="18:19" ht="15.75">
      <c r="R28" s="118"/>
      <c r="S28" s="118"/>
    </row>
    <row r="29" ht="40.5" customHeight="1"/>
    <row r="30" spans="1:19" ht="15.75">
      <c r="A30" s="166" t="s">
        <v>76</v>
      </c>
      <c r="B30" s="166"/>
      <c r="C30" s="166"/>
      <c r="I30" s="162"/>
      <c r="J30" s="162"/>
      <c r="K30" s="162"/>
      <c r="L30" s="162"/>
      <c r="M30" s="166" t="s">
        <v>148</v>
      </c>
      <c r="N30" s="166"/>
      <c r="O30" s="166"/>
      <c r="P30" s="166"/>
      <c r="Q30" s="162"/>
      <c r="R30" s="162"/>
      <c r="S30" s="162"/>
    </row>
  </sheetData>
  <sheetProtection/>
  <mergeCells count="8">
    <mergeCell ref="A30:C30"/>
    <mergeCell ref="A1:D1"/>
    <mergeCell ref="E1:O1"/>
    <mergeCell ref="E2:O2"/>
    <mergeCell ref="I26:S26"/>
    <mergeCell ref="A27:C27"/>
    <mergeCell ref="I27:S27"/>
    <mergeCell ref="M30:P30"/>
  </mergeCells>
  <printOptions/>
  <pageMargins left="0.7" right="0.7" top="0.33" bottom="0.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6">
      <selection activeCell="E25" sqref="E25"/>
    </sheetView>
  </sheetViews>
  <sheetFormatPr defaultColWidth="9.00390625" defaultRowHeight="15.75"/>
  <cols>
    <col min="1" max="1" width="14.75390625" style="0" customWidth="1"/>
    <col min="2" max="2" width="8.625" style="0" customWidth="1"/>
    <col min="3" max="3" width="8.125" style="0" customWidth="1"/>
    <col min="4" max="4" width="8.25390625" style="0" customWidth="1"/>
    <col min="5" max="5" width="7.00390625" style="0" customWidth="1"/>
    <col min="6" max="6" width="8.125" style="0" customWidth="1"/>
    <col min="7" max="7" width="6.375" style="0" customWidth="1"/>
    <col min="8" max="8" width="7.125" style="0" customWidth="1"/>
    <col min="9" max="10" width="7.625" style="0" customWidth="1"/>
    <col min="11" max="11" width="6.125" style="0" customWidth="1"/>
    <col min="12" max="12" width="7.625" style="0" customWidth="1"/>
    <col min="13" max="13" width="6.375" style="0" customWidth="1"/>
    <col min="14" max="14" width="7.00390625" style="0" customWidth="1"/>
    <col min="15" max="15" width="6.75390625" style="0" customWidth="1"/>
    <col min="16" max="16" width="8.25390625" style="0" customWidth="1"/>
    <col min="18" max="18" width="9.50390625" style="0" customWidth="1"/>
    <col min="19" max="19" width="8.625" style="0" customWidth="1"/>
  </cols>
  <sheetData>
    <row r="1" spans="1:17" ht="17.25">
      <c r="A1" s="173" t="s">
        <v>94</v>
      </c>
      <c r="B1" s="173"/>
      <c r="C1" s="173"/>
      <c r="D1" s="174" t="s">
        <v>134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44"/>
      <c r="Q1" s="144"/>
    </row>
    <row r="2" spans="4:17" ht="15.75"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4" spans="1:19" ht="43.5" customHeight="1">
      <c r="A4" s="146" t="s">
        <v>97</v>
      </c>
      <c r="B4" s="159" t="s">
        <v>135</v>
      </c>
      <c r="C4" s="160" t="s">
        <v>136</v>
      </c>
      <c r="D4" s="159" t="s">
        <v>137</v>
      </c>
      <c r="E4" s="160" t="s">
        <v>136</v>
      </c>
      <c r="F4" s="159" t="s">
        <v>138</v>
      </c>
      <c r="G4" s="160" t="s">
        <v>136</v>
      </c>
      <c r="H4" s="159" t="s">
        <v>139</v>
      </c>
      <c r="I4" s="160" t="s">
        <v>136</v>
      </c>
      <c r="J4" s="159" t="s">
        <v>140</v>
      </c>
      <c r="K4" s="160" t="s">
        <v>136</v>
      </c>
      <c r="L4" s="159" t="s">
        <v>141</v>
      </c>
      <c r="M4" s="160" t="s">
        <v>136</v>
      </c>
      <c r="N4" s="159" t="s">
        <v>142</v>
      </c>
      <c r="O4" s="160" t="s">
        <v>136</v>
      </c>
      <c r="P4" s="148"/>
      <c r="Q4" s="148"/>
      <c r="R4" s="149"/>
      <c r="S4" s="148"/>
    </row>
    <row r="5" spans="1:21" ht="18.75" customHeight="1">
      <c r="A5" s="150" t="s">
        <v>112</v>
      </c>
      <c r="B5" s="151">
        <v>65.1</v>
      </c>
      <c r="C5" s="151">
        <f>RANK(B5,$B$5:$B$22)</f>
        <v>10</v>
      </c>
      <c r="D5" s="151">
        <v>80.2</v>
      </c>
      <c r="E5" s="151">
        <f>RANK(D5,$D$5:$D$22)</f>
        <v>10</v>
      </c>
      <c r="F5" s="151">
        <v>15.1</v>
      </c>
      <c r="G5" s="151">
        <f>RANK(F5,$F$5:$F$22)</f>
        <v>14</v>
      </c>
      <c r="H5" s="151">
        <v>83</v>
      </c>
      <c r="I5" s="151">
        <f>RANK(H5,$H$5:$H$22)</f>
        <v>2</v>
      </c>
      <c r="J5" s="151">
        <v>72.6</v>
      </c>
      <c r="K5" s="151">
        <f>RANK(J5,$J$5:$J$22)</f>
        <v>7</v>
      </c>
      <c r="L5" s="151">
        <v>61.3</v>
      </c>
      <c r="M5" s="151">
        <f>RANK(L5,$L$5:$L$22)</f>
        <v>16</v>
      </c>
      <c r="N5" s="151">
        <v>94.3</v>
      </c>
      <c r="O5" s="152">
        <f>RANK(N5,$N$5:$N$22)</f>
        <v>6</v>
      </c>
      <c r="P5" s="153"/>
      <c r="Q5" s="145"/>
      <c r="R5" s="153"/>
      <c r="S5" s="127"/>
      <c r="T5" s="154"/>
      <c r="U5" s="154"/>
    </row>
    <row r="6" spans="1:21" ht="18.75" customHeight="1">
      <c r="A6" s="150" t="s">
        <v>113</v>
      </c>
      <c r="B6" s="151">
        <v>62.7</v>
      </c>
      <c r="C6" s="151">
        <f aca="true" t="shared" si="0" ref="C6:C22">RANK(B6,$B$5:$B$22)</f>
        <v>11</v>
      </c>
      <c r="D6" s="151">
        <v>88.1</v>
      </c>
      <c r="E6" s="151">
        <f aca="true" t="shared" si="1" ref="E6:E22">RANK(D6,$D$5:$D$22)</f>
        <v>4</v>
      </c>
      <c r="F6" s="151">
        <v>47.8</v>
      </c>
      <c r="G6" s="151">
        <f aca="true" t="shared" si="2" ref="G6:G22">RANK(F6,$F$5:$F$22)</f>
        <v>2</v>
      </c>
      <c r="H6" s="151">
        <v>68.7</v>
      </c>
      <c r="I6" s="151">
        <f aca="true" t="shared" si="3" ref="I6:I22">RANK(H6,$H$5:$H$22)</f>
        <v>6</v>
      </c>
      <c r="J6" s="151">
        <v>76.2</v>
      </c>
      <c r="K6" s="151">
        <f aca="true" t="shared" si="4" ref="K6:K22">RANK(J6,$J$5:$J$22)</f>
        <v>5</v>
      </c>
      <c r="L6" s="151">
        <v>80.6</v>
      </c>
      <c r="M6" s="151">
        <f aca="true" t="shared" si="5" ref="M6:M22">RANK(L6,$L$5:$L$22)</f>
        <v>6</v>
      </c>
      <c r="N6" s="151">
        <v>82.1</v>
      </c>
      <c r="O6" s="152">
        <f aca="true" t="shared" si="6" ref="O6:O22">RANK(N6,$N$5:$N$22)</f>
        <v>14</v>
      </c>
      <c r="P6" s="153"/>
      <c r="Q6" s="145"/>
      <c r="R6" s="153"/>
      <c r="S6" s="127"/>
      <c r="T6" s="154"/>
      <c r="U6" s="154"/>
    </row>
    <row r="7" spans="1:20" ht="18.75" customHeight="1">
      <c r="A7" s="150" t="s">
        <v>114</v>
      </c>
      <c r="B7" s="151">
        <v>58.2</v>
      </c>
      <c r="C7" s="151">
        <f t="shared" si="0"/>
        <v>12</v>
      </c>
      <c r="D7" s="151">
        <v>74.5</v>
      </c>
      <c r="E7" s="151">
        <f t="shared" si="1"/>
        <v>14</v>
      </c>
      <c r="F7" s="151">
        <v>35.7</v>
      </c>
      <c r="G7" s="151">
        <f t="shared" si="2"/>
        <v>6</v>
      </c>
      <c r="H7" s="151">
        <v>76.5</v>
      </c>
      <c r="I7" s="151">
        <f t="shared" si="3"/>
        <v>3</v>
      </c>
      <c r="J7" s="151">
        <v>44.9</v>
      </c>
      <c r="K7" s="151">
        <f t="shared" si="4"/>
        <v>14</v>
      </c>
      <c r="L7" s="151">
        <v>67.3</v>
      </c>
      <c r="M7" s="151">
        <f t="shared" si="5"/>
        <v>13</v>
      </c>
      <c r="N7" s="151">
        <v>93.9</v>
      </c>
      <c r="O7" s="152">
        <f t="shared" si="6"/>
        <v>7</v>
      </c>
      <c r="P7" s="153"/>
      <c r="Q7" s="145"/>
      <c r="R7" s="153"/>
      <c r="S7" s="127"/>
      <c r="T7" s="154"/>
    </row>
    <row r="8" spans="1:20" ht="18.75" customHeight="1">
      <c r="A8" s="150" t="s">
        <v>115</v>
      </c>
      <c r="B8" s="151">
        <v>74.7</v>
      </c>
      <c r="C8" s="151">
        <f t="shared" si="0"/>
        <v>3</v>
      </c>
      <c r="D8" s="151">
        <v>87.4</v>
      </c>
      <c r="E8" s="151">
        <f t="shared" si="1"/>
        <v>5</v>
      </c>
      <c r="F8" s="151">
        <v>39.1</v>
      </c>
      <c r="G8" s="151">
        <f t="shared" si="2"/>
        <v>4</v>
      </c>
      <c r="H8" s="151">
        <v>73.6</v>
      </c>
      <c r="I8" s="151">
        <f t="shared" si="3"/>
        <v>5</v>
      </c>
      <c r="J8" s="151">
        <v>44.8</v>
      </c>
      <c r="K8" s="151">
        <f t="shared" si="4"/>
        <v>15</v>
      </c>
      <c r="L8" s="151">
        <v>81.6</v>
      </c>
      <c r="M8" s="151">
        <f t="shared" si="5"/>
        <v>5</v>
      </c>
      <c r="N8" s="151">
        <v>77</v>
      </c>
      <c r="O8" s="152">
        <f t="shared" si="6"/>
        <v>16</v>
      </c>
      <c r="P8" s="153"/>
      <c r="Q8" s="145"/>
      <c r="R8" s="153"/>
      <c r="S8" s="127"/>
      <c r="T8" s="154"/>
    </row>
    <row r="9" spans="1:20" ht="18.75" customHeight="1">
      <c r="A9" s="150" t="s">
        <v>116</v>
      </c>
      <c r="B9" s="151">
        <v>25.7</v>
      </c>
      <c r="C9" s="151">
        <f t="shared" si="0"/>
        <v>18</v>
      </c>
      <c r="D9" s="151">
        <v>54.3</v>
      </c>
      <c r="E9" s="151">
        <f t="shared" si="1"/>
        <v>17</v>
      </c>
      <c r="F9" s="151">
        <v>20</v>
      </c>
      <c r="G9" s="151">
        <f t="shared" si="2"/>
        <v>13</v>
      </c>
      <c r="H9" s="151">
        <v>54.3</v>
      </c>
      <c r="I9" s="151">
        <f t="shared" si="3"/>
        <v>10</v>
      </c>
      <c r="J9" s="151">
        <v>68.6</v>
      </c>
      <c r="K9" s="151">
        <f t="shared" si="4"/>
        <v>11</v>
      </c>
      <c r="L9" s="151">
        <v>68.6</v>
      </c>
      <c r="M9" s="151">
        <f t="shared" si="5"/>
        <v>11</v>
      </c>
      <c r="N9" s="151">
        <v>100</v>
      </c>
      <c r="O9" s="152">
        <f t="shared" si="6"/>
        <v>1</v>
      </c>
      <c r="P9" s="153"/>
      <c r="Q9" s="145"/>
      <c r="R9" s="153"/>
      <c r="S9" s="127"/>
      <c r="T9" s="154"/>
    </row>
    <row r="10" spans="1:20" ht="18.75" customHeight="1">
      <c r="A10" s="150" t="s">
        <v>117</v>
      </c>
      <c r="B10" s="151">
        <v>72.5</v>
      </c>
      <c r="C10" s="151">
        <f t="shared" si="0"/>
        <v>6</v>
      </c>
      <c r="D10" s="147">
        <v>92.2</v>
      </c>
      <c r="E10" s="151">
        <f t="shared" si="1"/>
        <v>1</v>
      </c>
      <c r="F10" s="151">
        <v>29.4</v>
      </c>
      <c r="G10" s="151">
        <f t="shared" si="2"/>
        <v>11</v>
      </c>
      <c r="H10" s="151">
        <v>47.1</v>
      </c>
      <c r="I10" s="151">
        <f t="shared" si="3"/>
        <v>13</v>
      </c>
      <c r="J10" s="151">
        <v>76.5</v>
      </c>
      <c r="K10" s="151">
        <f t="shared" si="4"/>
        <v>4</v>
      </c>
      <c r="L10" s="151">
        <v>84.3</v>
      </c>
      <c r="M10" s="151">
        <f t="shared" si="5"/>
        <v>1</v>
      </c>
      <c r="N10" s="151">
        <v>98</v>
      </c>
      <c r="O10" s="152">
        <f t="shared" si="6"/>
        <v>2</v>
      </c>
      <c r="P10" s="153"/>
      <c r="Q10" s="145"/>
      <c r="R10" s="153"/>
      <c r="S10" s="127"/>
      <c r="T10" s="154"/>
    </row>
    <row r="11" spans="1:20" ht="18.75" customHeight="1">
      <c r="A11" s="150" t="s">
        <v>118</v>
      </c>
      <c r="B11" s="151">
        <v>74.1</v>
      </c>
      <c r="C11" s="151">
        <f t="shared" si="0"/>
        <v>4</v>
      </c>
      <c r="D11" s="151">
        <v>72.2</v>
      </c>
      <c r="E11" s="151">
        <f t="shared" si="1"/>
        <v>15</v>
      </c>
      <c r="F11" s="151">
        <v>9.3</v>
      </c>
      <c r="G11" s="151">
        <f t="shared" si="2"/>
        <v>17</v>
      </c>
      <c r="H11" s="151">
        <v>37</v>
      </c>
      <c r="I11" s="151">
        <f t="shared" si="3"/>
        <v>18</v>
      </c>
      <c r="J11" s="151">
        <v>42.6</v>
      </c>
      <c r="K11" s="151">
        <f t="shared" si="4"/>
        <v>16</v>
      </c>
      <c r="L11" s="151">
        <v>61.1</v>
      </c>
      <c r="M11" s="151">
        <f t="shared" si="5"/>
        <v>17</v>
      </c>
      <c r="N11" s="151">
        <v>74.1</v>
      </c>
      <c r="O11" s="152">
        <f t="shared" si="6"/>
        <v>17</v>
      </c>
      <c r="P11" s="153"/>
      <c r="Q11" s="145"/>
      <c r="R11" s="153"/>
      <c r="S11" s="127"/>
      <c r="T11" s="154"/>
    </row>
    <row r="12" spans="1:20" ht="18.75" customHeight="1">
      <c r="A12" s="150" t="s">
        <v>63</v>
      </c>
      <c r="B12" s="151">
        <v>69</v>
      </c>
      <c r="C12" s="151">
        <f t="shared" si="0"/>
        <v>7</v>
      </c>
      <c r="D12" s="151">
        <v>84.5</v>
      </c>
      <c r="E12" s="151">
        <f t="shared" si="1"/>
        <v>7</v>
      </c>
      <c r="F12" s="151">
        <v>30.9</v>
      </c>
      <c r="G12" s="151">
        <f t="shared" si="2"/>
        <v>9</v>
      </c>
      <c r="H12" s="151">
        <v>76.1</v>
      </c>
      <c r="I12" s="151">
        <f t="shared" si="3"/>
        <v>4</v>
      </c>
      <c r="J12" s="151">
        <v>63.4</v>
      </c>
      <c r="K12" s="151">
        <f t="shared" si="4"/>
        <v>12</v>
      </c>
      <c r="L12" s="151">
        <v>66.2</v>
      </c>
      <c r="M12" s="151">
        <f t="shared" si="5"/>
        <v>14</v>
      </c>
      <c r="N12" s="151">
        <v>97.2</v>
      </c>
      <c r="O12" s="152">
        <f t="shared" si="6"/>
        <v>3</v>
      </c>
      <c r="P12" s="153"/>
      <c r="Q12" s="145"/>
      <c r="R12" s="153"/>
      <c r="S12" s="127"/>
      <c r="T12" s="154"/>
    </row>
    <row r="13" spans="1:20" ht="18.75" customHeight="1">
      <c r="A13" s="150" t="s">
        <v>119</v>
      </c>
      <c r="B13" s="151">
        <v>39.2</v>
      </c>
      <c r="C13" s="151">
        <f t="shared" si="0"/>
        <v>15</v>
      </c>
      <c r="D13" s="151">
        <v>69.6</v>
      </c>
      <c r="E13" s="151">
        <f t="shared" si="1"/>
        <v>16</v>
      </c>
      <c r="F13" s="151">
        <v>51.9</v>
      </c>
      <c r="G13" s="151">
        <f t="shared" si="2"/>
        <v>1</v>
      </c>
      <c r="H13" s="151">
        <v>58.2</v>
      </c>
      <c r="I13" s="151">
        <f t="shared" si="3"/>
        <v>8</v>
      </c>
      <c r="J13" s="151">
        <v>75.9</v>
      </c>
      <c r="K13" s="151">
        <f t="shared" si="4"/>
        <v>6</v>
      </c>
      <c r="L13" s="151">
        <v>72.2</v>
      </c>
      <c r="M13" s="151">
        <f t="shared" si="5"/>
        <v>9</v>
      </c>
      <c r="N13" s="151">
        <v>83.5</v>
      </c>
      <c r="O13" s="152">
        <f t="shared" si="6"/>
        <v>13</v>
      </c>
      <c r="P13" s="153"/>
      <c r="Q13" s="145"/>
      <c r="R13" s="153"/>
      <c r="S13" s="127"/>
      <c r="T13" s="154"/>
    </row>
    <row r="14" spans="1:20" ht="18.75" customHeight="1">
      <c r="A14" s="150" t="s">
        <v>120</v>
      </c>
      <c r="B14" s="151">
        <v>73.9</v>
      </c>
      <c r="C14" s="151">
        <f t="shared" si="0"/>
        <v>5</v>
      </c>
      <c r="D14" s="151">
        <v>75</v>
      </c>
      <c r="E14" s="151">
        <f t="shared" si="1"/>
        <v>13</v>
      </c>
      <c r="F14" s="151">
        <v>30.4</v>
      </c>
      <c r="G14" s="151">
        <f t="shared" si="2"/>
        <v>10</v>
      </c>
      <c r="H14" s="151">
        <v>51.1</v>
      </c>
      <c r="I14" s="151">
        <f t="shared" si="3"/>
        <v>12</v>
      </c>
      <c r="J14" s="151">
        <v>71.7</v>
      </c>
      <c r="K14" s="151">
        <f t="shared" si="4"/>
        <v>9</v>
      </c>
      <c r="L14" s="151">
        <v>69.6</v>
      </c>
      <c r="M14" s="151">
        <f t="shared" si="5"/>
        <v>10</v>
      </c>
      <c r="N14" s="151">
        <v>86.9</v>
      </c>
      <c r="O14" s="152">
        <f t="shared" si="6"/>
        <v>12</v>
      </c>
      <c r="P14" s="153"/>
      <c r="Q14" s="145"/>
      <c r="R14" s="153"/>
      <c r="S14" s="127"/>
      <c r="T14" s="154"/>
    </row>
    <row r="15" spans="1:20" ht="18.75" customHeight="1">
      <c r="A15" s="150" t="s">
        <v>121</v>
      </c>
      <c r="B15" s="151">
        <v>95.8</v>
      </c>
      <c r="C15" s="151">
        <f t="shared" si="0"/>
        <v>1</v>
      </c>
      <c r="D15" s="151">
        <v>85.4</v>
      </c>
      <c r="E15" s="151">
        <f t="shared" si="1"/>
        <v>6</v>
      </c>
      <c r="F15" s="151">
        <v>6.3</v>
      </c>
      <c r="G15" s="151">
        <f t="shared" si="2"/>
        <v>18</v>
      </c>
      <c r="H15" s="151">
        <v>41.7</v>
      </c>
      <c r="I15" s="151">
        <f t="shared" si="3"/>
        <v>15</v>
      </c>
      <c r="J15" s="151">
        <v>68.8</v>
      </c>
      <c r="K15" s="151">
        <f t="shared" si="4"/>
        <v>10</v>
      </c>
      <c r="L15" s="151">
        <v>60.4</v>
      </c>
      <c r="M15" s="151">
        <f t="shared" si="5"/>
        <v>18</v>
      </c>
      <c r="N15" s="151">
        <v>95.8</v>
      </c>
      <c r="O15" s="152">
        <f t="shared" si="6"/>
        <v>4</v>
      </c>
      <c r="P15" s="153"/>
      <c r="Q15" s="145"/>
      <c r="R15" s="153"/>
      <c r="S15" s="127"/>
      <c r="T15" s="154"/>
    </row>
    <row r="16" spans="1:20" ht="18.75" customHeight="1">
      <c r="A16" s="150" t="s">
        <v>44</v>
      </c>
      <c r="B16" s="151">
        <v>86.7</v>
      </c>
      <c r="C16" s="151">
        <f t="shared" si="0"/>
        <v>2</v>
      </c>
      <c r="D16" s="151">
        <v>35</v>
      </c>
      <c r="E16" s="151">
        <f t="shared" si="1"/>
        <v>18</v>
      </c>
      <c r="F16" s="151">
        <v>13.3</v>
      </c>
      <c r="G16" s="151">
        <f t="shared" si="2"/>
        <v>15</v>
      </c>
      <c r="H16" s="151">
        <v>40</v>
      </c>
      <c r="I16" s="151">
        <f t="shared" si="3"/>
        <v>16</v>
      </c>
      <c r="J16" s="151">
        <v>58.3</v>
      </c>
      <c r="K16" s="151">
        <f t="shared" si="4"/>
        <v>13</v>
      </c>
      <c r="L16" s="151">
        <v>75</v>
      </c>
      <c r="M16" s="151">
        <f t="shared" si="5"/>
        <v>8</v>
      </c>
      <c r="N16" s="151">
        <v>70</v>
      </c>
      <c r="O16" s="152">
        <f t="shared" si="6"/>
        <v>18</v>
      </c>
      <c r="P16" s="153"/>
      <c r="Q16" s="145"/>
      <c r="R16" s="153"/>
      <c r="S16" s="127"/>
      <c r="T16" s="154"/>
    </row>
    <row r="17" spans="1:20" ht="18.75" customHeight="1">
      <c r="A17" s="150" t="s">
        <v>122</v>
      </c>
      <c r="B17" s="151">
        <v>36</v>
      </c>
      <c r="C17" s="151">
        <f t="shared" si="0"/>
        <v>17</v>
      </c>
      <c r="D17" s="151">
        <v>75.7</v>
      </c>
      <c r="E17" s="151">
        <f t="shared" si="1"/>
        <v>12</v>
      </c>
      <c r="F17" s="151">
        <v>26.1</v>
      </c>
      <c r="G17" s="151">
        <f t="shared" si="2"/>
        <v>12</v>
      </c>
      <c r="H17" s="151">
        <v>52.3</v>
      </c>
      <c r="I17" s="151">
        <f t="shared" si="3"/>
        <v>11</v>
      </c>
      <c r="J17" s="151">
        <v>38.7</v>
      </c>
      <c r="K17" s="151">
        <f t="shared" si="4"/>
        <v>17</v>
      </c>
      <c r="L17" s="151">
        <v>67.6</v>
      </c>
      <c r="M17" s="151">
        <f t="shared" si="5"/>
        <v>12</v>
      </c>
      <c r="N17" s="151">
        <v>82</v>
      </c>
      <c r="O17" s="152">
        <f t="shared" si="6"/>
        <v>15</v>
      </c>
      <c r="P17" s="153"/>
      <c r="Q17" s="145"/>
      <c r="R17" s="153"/>
      <c r="S17" s="127"/>
      <c r="T17" s="154"/>
    </row>
    <row r="18" spans="1:20" ht="18.75" customHeight="1">
      <c r="A18" s="150" t="s">
        <v>123</v>
      </c>
      <c r="B18" s="151">
        <v>65.6</v>
      </c>
      <c r="C18" s="151">
        <f t="shared" si="0"/>
        <v>9</v>
      </c>
      <c r="D18" s="151">
        <v>84.4</v>
      </c>
      <c r="E18" s="151">
        <f t="shared" si="1"/>
        <v>8</v>
      </c>
      <c r="F18" s="151">
        <v>31.3</v>
      </c>
      <c r="G18" s="151">
        <f t="shared" si="2"/>
        <v>8</v>
      </c>
      <c r="H18" s="151">
        <v>42.2</v>
      </c>
      <c r="I18" s="151">
        <f t="shared" si="3"/>
        <v>14</v>
      </c>
      <c r="J18" s="151">
        <v>35.9</v>
      </c>
      <c r="K18" s="151">
        <f t="shared" si="4"/>
        <v>18</v>
      </c>
      <c r="L18" s="151">
        <v>78.1</v>
      </c>
      <c r="M18" s="151">
        <f t="shared" si="5"/>
        <v>7</v>
      </c>
      <c r="N18" s="151">
        <v>90.6</v>
      </c>
      <c r="O18" s="152">
        <f t="shared" si="6"/>
        <v>11</v>
      </c>
      <c r="P18" s="153"/>
      <c r="Q18" s="145"/>
      <c r="R18" s="153"/>
      <c r="S18" s="127"/>
      <c r="T18" s="154"/>
    </row>
    <row r="19" spans="1:20" ht="18.75" customHeight="1">
      <c r="A19" s="150" t="s">
        <v>124</v>
      </c>
      <c r="B19" s="151">
        <v>66</v>
      </c>
      <c r="C19" s="151">
        <f t="shared" si="0"/>
        <v>8</v>
      </c>
      <c r="D19" s="151">
        <v>78.6</v>
      </c>
      <c r="E19" s="151">
        <f t="shared" si="1"/>
        <v>11</v>
      </c>
      <c r="F19" s="151">
        <v>12.4</v>
      </c>
      <c r="G19" s="151">
        <f t="shared" si="2"/>
        <v>16</v>
      </c>
      <c r="H19" s="151">
        <v>39.2</v>
      </c>
      <c r="I19" s="151">
        <f t="shared" si="3"/>
        <v>17</v>
      </c>
      <c r="J19" s="151">
        <v>80.4</v>
      </c>
      <c r="K19" s="151">
        <f t="shared" si="4"/>
        <v>3</v>
      </c>
      <c r="L19" s="151">
        <v>83.4</v>
      </c>
      <c r="M19" s="151">
        <f t="shared" si="5"/>
        <v>2</v>
      </c>
      <c r="N19" s="151">
        <v>91.7</v>
      </c>
      <c r="O19" s="152">
        <f t="shared" si="6"/>
        <v>8</v>
      </c>
      <c r="P19" s="153"/>
      <c r="Q19" s="145"/>
      <c r="R19" s="153"/>
      <c r="S19" s="127"/>
      <c r="T19" s="154"/>
    </row>
    <row r="20" spans="1:20" ht="18.75" customHeight="1">
      <c r="A20" s="150" t="s">
        <v>125</v>
      </c>
      <c r="B20" s="151">
        <v>56.9</v>
      </c>
      <c r="C20" s="151">
        <f t="shared" si="0"/>
        <v>13</v>
      </c>
      <c r="D20" s="151">
        <v>81.7</v>
      </c>
      <c r="E20" s="151">
        <f t="shared" si="1"/>
        <v>9</v>
      </c>
      <c r="F20" s="155">
        <v>37.6</v>
      </c>
      <c r="G20" s="151">
        <f t="shared" si="2"/>
        <v>5</v>
      </c>
      <c r="H20" s="151">
        <v>83.5</v>
      </c>
      <c r="I20" s="151">
        <f t="shared" si="3"/>
        <v>1</v>
      </c>
      <c r="J20" s="151">
        <v>98.2</v>
      </c>
      <c r="K20" s="151">
        <f t="shared" si="4"/>
        <v>1</v>
      </c>
      <c r="L20" s="151">
        <v>82.6</v>
      </c>
      <c r="M20" s="151">
        <f t="shared" si="5"/>
        <v>4</v>
      </c>
      <c r="N20" s="151">
        <v>95.4</v>
      </c>
      <c r="O20" s="152">
        <f t="shared" si="6"/>
        <v>5</v>
      </c>
      <c r="P20" s="153"/>
      <c r="Q20" s="145"/>
      <c r="R20" s="153"/>
      <c r="S20" s="127"/>
      <c r="T20" s="154"/>
    </row>
    <row r="21" spans="1:20" ht="18.75" customHeight="1">
      <c r="A21" s="150" t="s">
        <v>126</v>
      </c>
      <c r="B21" s="151">
        <v>48.3</v>
      </c>
      <c r="C21" s="151">
        <f t="shared" si="0"/>
        <v>14</v>
      </c>
      <c r="D21" s="151">
        <v>89.4</v>
      </c>
      <c r="E21" s="151">
        <f t="shared" si="1"/>
        <v>3</v>
      </c>
      <c r="F21" s="151">
        <v>46.1</v>
      </c>
      <c r="G21" s="151">
        <f t="shared" si="2"/>
        <v>3</v>
      </c>
      <c r="H21" s="151">
        <v>54.4</v>
      </c>
      <c r="I21" s="151">
        <f t="shared" si="3"/>
        <v>9</v>
      </c>
      <c r="J21" s="151">
        <v>86.7</v>
      </c>
      <c r="K21" s="151">
        <f t="shared" si="4"/>
        <v>2</v>
      </c>
      <c r="L21" s="151">
        <v>82.8</v>
      </c>
      <c r="M21" s="151">
        <f t="shared" si="5"/>
        <v>3</v>
      </c>
      <c r="N21" s="151">
        <v>91.7</v>
      </c>
      <c r="O21" s="152">
        <f t="shared" si="6"/>
        <v>8</v>
      </c>
      <c r="P21" s="153"/>
      <c r="Q21" s="145"/>
      <c r="R21" s="153"/>
      <c r="S21" s="127"/>
      <c r="T21" s="154"/>
    </row>
    <row r="22" spans="1:20" ht="18.75" customHeight="1">
      <c r="A22" s="150" t="s">
        <v>127</v>
      </c>
      <c r="B22" s="151">
        <v>36.8</v>
      </c>
      <c r="C22" s="151">
        <f t="shared" si="0"/>
        <v>16</v>
      </c>
      <c r="D22" s="151">
        <v>91.2</v>
      </c>
      <c r="E22" s="151">
        <f t="shared" si="1"/>
        <v>2</v>
      </c>
      <c r="F22" s="151">
        <v>35.1</v>
      </c>
      <c r="G22" s="151">
        <f t="shared" si="2"/>
        <v>7</v>
      </c>
      <c r="H22" s="151">
        <v>64.9</v>
      </c>
      <c r="I22" s="151">
        <f t="shared" si="3"/>
        <v>7</v>
      </c>
      <c r="J22" s="151">
        <v>71.9</v>
      </c>
      <c r="K22" s="151">
        <f t="shared" si="4"/>
        <v>8</v>
      </c>
      <c r="L22" s="151">
        <v>64.9</v>
      </c>
      <c r="M22" s="151">
        <f t="shared" si="5"/>
        <v>15</v>
      </c>
      <c r="N22" s="151">
        <v>91.2</v>
      </c>
      <c r="O22" s="152">
        <f t="shared" si="6"/>
        <v>10</v>
      </c>
      <c r="P22" s="153"/>
      <c r="Q22" s="145"/>
      <c r="R22" s="153"/>
      <c r="S22" s="127"/>
      <c r="T22" s="154"/>
    </row>
    <row r="23" spans="1:19" ht="18.75" customHeight="1">
      <c r="A23" s="160" t="s">
        <v>143</v>
      </c>
      <c r="B23" s="151">
        <v>95.5</v>
      </c>
      <c r="C23" s="151"/>
      <c r="D23" s="151">
        <v>91.8</v>
      </c>
      <c r="E23" s="151"/>
      <c r="F23" s="151">
        <v>58.2</v>
      </c>
      <c r="G23" s="151"/>
      <c r="H23" s="151">
        <v>65.7</v>
      </c>
      <c r="I23" s="151"/>
      <c r="J23" s="151">
        <v>100</v>
      </c>
      <c r="K23" s="151"/>
      <c r="L23" s="151">
        <v>87.3</v>
      </c>
      <c r="M23" s="151"/>
      <c r="N23" s="151">
        <v>93.3</v>
      </c>
      <c r="O23" s="152"/>
      <c r="P23" s="153"/>
      <c r="Q23" s="145"/>
      <c r="R23" s="153"/>
      <c r="S23" s="153"/>
    </row>
    <row r="24" spans="1:19" ht="18.75" customHeight="1">
      <c r="A24" s="145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45"/>
      <c r="R24" s="153"/>
      <c r="S24" s="153"/>
    </row>
    <row r="25" spans="1:19" ht="15.75">
      <c r="A25" s="156"/>
      <c r="B25" s="145"/>
      <c r="C25" s="145"/>
      <c r="D25" s="145"/>
      <c r="E25" s="145"/>
      <c r="F25" s="145"/>
      <c r="G25" s="145"/>
      <c r="H25" s="145"/>
      <c r="I25" s="176" t="s">
        <v>129</v>
      </c>
      <c r="J25" s="176"/>
      <c r="K25" s="176"/>
      <c r="L25" s="176"/>
      <c r="M25" s="176"/>
      <c r="N25" s="176"/>
      <c r="O25" s="176"/>
      <c r="P25" s="157"/>
      <c r="Q25" s="157"/>
      <c r="R25" s="157"/>
      <c r="S25" s="157"/>
    </row>
    <row r="26" spans="1:19" ht="24" customHeight="1">
      <c r="A26" s="174" t="s">
        <v>130</v>
      </c>
      <c r="B26" s="174"/>
      <c r="C26" s="174"/>
      <c r="I26" s="177" t="s">
        <v>131</v>
      </c>
      <c r="J26" s="177"/>
      <c r="K26" s="177"/>
      <c r="L26" s="177"/>
      <c r="M26" s="177"/>
      <c r="N26" s="177"/>
      <c r="O26" s="177"/>
      <c r="P26" s="158"/>
      <c r="Q26" s="158"/>
      <c r="R26" s="158"/>
      <c r="S26" s="158"/>
    </row>
    <row r="27" spans="18:19" ht="47.25" customHeight="1">
      <c r="R27" s="154"/>
      <c r="S27" s="154"/>
    </row>
    <row r="28" ht="15.75" customHeight="1"/>
    <row r="29" spans="1:19" ht="15.75">
      <c r="A29" s="172" t="s">
        <v>132</v>
      </c>
      <c r="B29" s="172"/>
      <c r="C29" s="172"/>
      <c r="I29" s="172" t="s">
        <v>133</v>
      </c>
      <c r="J29" s="172"/>
      <c r="K29" s="172"/>
      <c r="L29" s="172"/>
      <c r="M29" s="172"/>
      <c r="N29" s="172"/>
      <c r="O29" s="172"/>
      <c r="P29" s="108"/>
      <c r="Q29" s="108"/>
      <c r="R29" s="108"/>
      <c r="S29" s="108"/>
    </row>
  </sheetData>
  <sheetProtection/>
  <mergeCells count="8">
    <mergeCell ref="A29:C29"/>
    <mergeCell ref="I29:O29"/>
    <mergeCell ref="A1:C1"/>
    <mergeCell ref="D1:O1"/>
    <mergeCell ref="D2:Q2"/>
    <mergeCell ref="I25:O25"/>
    <mergeCell ref="A26:C26"/>
    <mergeCell ref="I26: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0">
      <selection activeCell="H21" sqref="H21"/>
    </sheetView>
  </sheetViews>
  <sheetFormatPr defaultColWidth="9.00390625" defaultRowHeight="15.75"/>
  <cols>
    <col min="1" max="1" width="5.875" style="0" customWidth="1"/>
    <col min="2" max="2" width="8.25390625" style="0" customWidth="1"/>
    <col min="3" max="3" width="11.375" style="0" customWidth="1"/>
    <col min="4" max="4" width="5.625" style="0" customWidth="1"/>
    <col min="5" max="5" width="6.50390625" style="0" bestFit="1" customWidth="1"/>
    <col min="6" max="6" width="7.625" style="0" customWidth="1"/>
    <col min="7" max="7" width="5.125" style="0" customWidth="1"/>
    <col min="8" max="8" width="6.75390625" style="0" customWidth="1"/>
    <col min="9" max="9" width="5.25390625" style="0" customWidth="1"/>
    <col min="10" max="10" width="6.625" style="0" customWidth="1"/>
    <col min="11" max="11" width="7.375" style="0" customWidth="1"/>
    <col min="12" max="12" width="6.75390625" style="0" customWidth="1"/>
    <col min="13" max="13" width="5.625" style="0" customWidth="1"/>
    <col min="14" max="14" width="6.50390625" style="0" customWidth="1"/>
    <col min="15" max="15" width="4.50390625" style="0" customWidth="1"/>
    <col min="16" max="16" width="6.625" style="0" customWidth="1"/>
    <col min="17" max="17" width="4.875" style="0" customWidth="1"/>
    <col min="18" max="18" width="6.375" style="0" customWidth="1"/>
    <col min="19" max="19" width="5.50390625" style="0" customWidth="1"/>
    <col min="20" max="20" width="7.00390625" style="0" customWidth="1"/>
  </cols>
  <sheetData>
    <row r="1" spans="1:20" ht="15.75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15.75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15.75">
      <c r="A3" s="179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5.7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5.75">
      <c r="A5" s="180" t="s">
        <v>2</v>
      </c>
      <c r="B5" s="180" t="s">
        <v>1</v>
      </c>
      <c r="C5" s="180" t="s">
        <v>8</v>
      </c>
      <c r="D5" s="180" t="s">
        <v>9</v>
      </c>
      <c r="E5" s="180" t="s">
        <v>10</v>
      </c>
      <c r="F5" s="182" t="s">
        <v>0</v>
      </c>
      <c r="G5" s="178" t="s">
        <v>6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0" ht="15.75">
      <c r="A6" s="180"/>
      <c r="B6" s="180"/>
      <c r="C6" s="180"/>
      <c r="D6" s="180"/>
      <c r="E6" s="180"/>
      <c r="F6" s="182"/>
      <c r="G6" s="178">
        <v>0</v>
      </c>
      <c r="H6" s="178"/>
      <c r="I6" s="178" t="s">
        <v>7</v>
      </c>
      <c r="J6" s="178"/>
      <c r="K6" s="178" t="s">
        <v>32</v>
      </c>
      <c r="L6" s="178"/>
      <c r="M6" s="178" t="s">
        <v>17</v>
      </c>
      <c r="N6" s="178"/>
      <c r="O6" s="178" t="s">
        <v>22</v>
      </c>
      <c r="P6" s="178"/>
      <c r="Q6" s="178" t="s">
        <v>21</v>
      </c>
      <c r="R6" s="178"/>
      <c r="S6" s="183" t="s">
        <v>3</v>
      </c>
      <c r="T6" s="183"/>
    </row>
    <row r="7" spans="1:20" ht="15.75">
      <c r="A7" s="180"/>
      <c r="B7" s="180"/>
      <c r="C7" s="180"/>
      <c r="D7" s="180"/>
      <c r="E7" s="180"/>
      <c r="F7" s="182"/>
      <c r="G7" s="4" t="s">
        <v>4</v>
      </c>
      <c r="H7" s="4" t="s">
        <v>5</v>
      </c>
      <c r="I7" s="4" t="s">
        <v>4</v>
      </c>
      <c r="J7" s="4" t="s">
        <v>5</v>
      </c>
      <c r="K7" s="4" t="s">
        <v>4</v>
      </c>
      <c r="L7" s="4" t="s">
        <v>5</v>
      </c>
      <c r="M7" s="4" t="s">
        <v>4</v>
      </c>
      <c r="N7" s="4" t="s">
        <v>5</v>
      </c>
      <c r="O7" s="4" t="s">
        <v>4</v>
      </c>
      <c r="P7" s="4" t="s">
        <v>5</v>
      </c>
      <c r="Q7" s="4" t="s">
        <v>4</v>
      </c>
      <c r="R7" s="4" t="s">
        <v>5</v>
      </c>
      <c r="S7" s="4" t="s">
        <v>4</v>
      </c>
      <c r="T7" s="4" t="s">
        <v>5</v>
      </c>
    </row>
    <row r="8" spans="1:20" ht="28.5" customHeight="1">
      <c r="A8" s="3">
        <v>1</v>
      </c>
      <c r="B8" s="2" t="s">
        <v>33</v>
      </c>
      <c r="C8" s="2" t="s">
        <v>11</v>
      </c>
      <c r="D8" s="11">
        <v>6</v>
      </c>
      <c r="E8" s="2"/>
      <c r="F8" s="9">
        <v>1903</v>
      </c>
      <c r="G8" s="9">
        <v>1</v>
      </c>
      <c r="H8" s="10">
        <f>G8/F8*100</f>
        <v>0.05254860746190226</v>
      </c>
      <c r="I8" s="9">
        <v>282</v>
      </c>
      <c r="J8" s="10">
        <f>I8/F8*100</f>
        <v>14.818707304256437</v>
      </c>
      <c r="K8" s="12">
        <f>G8+I8</f>
        <v>283</v>
      </c>
      <c r="L8" s="10">
        <f>K8/F8*100</f>
        <v>14.87125591171834</v>
      </c>
      <c r="M8" s="9">
        <v>750</v>
      </c>
      <c r="N8" s="10">
        <f>M8/F8*100</f>
        <v>39.41145559642669</v>
      </c>
      <c r="O8" s="9">
        <v>839</v>
      </c>
      <c r="P8" s="10">
        <f>O8/F8*100</f>
        <v>44.08828166053599</v>
      </c>
      <c r="Q8" s="9">
        <v>31</v>
      </c>
      <c r="R8" s="10">
        <f>Q8/F8*100</f>
        <v>1.62900683131897</v>
      </c>
      <c r="S8" s="9">
        <f>M8+O8+Q8</f>
        <v>1620</v>
      </c>
      <c r="T8" s="10">
        <f>S8/F8*100</f>
        <v>85.12874408828166</v>
      </c>
    </row>
    <row r="9" spans="1:20" ht="28.5" customHeight="1">
      <c r="A9" s="3">
        <v>2</v>
      </c>
      <c r="B9" s="2" t="s">
        <v>33</v>
      </c>
      <c r="C9" s="2" t="s">
        <v>12</v>
      </c>
      <c r="D9" s="11">
        <v>6</v>
      </c>
      <c r="E9" s="2"/>
      <c r="F9" s="9">
        <v>1903</v>
      </c>
      <c r="G9" s="9">
        <v>1</v>
      </c>
      <c r="H9" s="10">
        <f aca="true" t="shared" si="0" ref="H9:H16">G9/F9*100</f>
        <v>0.05254860746190226</v>
      </c>
      <c r="I9" s="9">
        <v>424</v>
      </c>
      <c r="J9" s="10">
        <f aca="true" t="shared" si="1" ref="J9:J16">I9/F9*100</f>
        <v>22.280609563846557</v>
      </c>
      <c r="K9" s="12">
        <f>G9+I9</f>
        <v>425</v>
      </c>
      <c r="L9" s="10">
        <f aca="true" t="shared" si="2" ref="L9:L16">K9/F9*100</f>
        <v>22.333158171308458</v>
      </c>
      <c r="M9" s="9">
        <v>1215</v>
      </c>
      <c r="N9" s="10">
        <f aca="true" t="shared" si="3" ref="N9:N16">M9/F9*100</f>
        <v>63.846558066211244</v>
      </c>
      <c r="O9" s="9">
        <v>263</v>
      </c>
      <c r="P9" s="10">
        <f aca="true" t="shared" si="4" ref="P9:P16">O9/F9*100</f>
        <v>13.820283762480296</v>
      </c>
      <c r="Q9" s="9">
        <v>0</v>
      </c>
      <c r="R9" s="10">
        <f aca="true" t="shared" si="5" ref="R9:R16">Q9/F9*100</f>
        <v>0</v>
      </c>
      <c r="S9" s="9">
        <f>M9+O9+Q9</f>
        <v>1478</v>
      </c>
      <c r="T9" s="10">
        <f aca="true" t="shared" si="6" ref="T9:T16">S9/F9*100</f>
        <v>77.66684182869153</v>
      </c>
    </row>
    <row r="10" spans="1:20" ht="28.5" customHeight="1">
      <c r="A10" s="3">
        <v>4</v>
      </c>
      <c r="B10" s="2" t="s">
        <v>33</v>
      </c>
      <c r="C10" s="13" t="s">
        <v>13</v>
      </c>
      <c r="D10" s="14">
        <v>6</v>
      </c>
      <c r="E10" s="13" t="s">
        <v>16</v>
      </c>
      <c r="F10" s="9">
        <v>1903</v>
      </c>
      <c r="G10" s="9">
        <v>0</v>
      </c>
      <c r="H10" s="10">
        <f t="shared" si="0"/>
        <v>0</v>
      </c>
      <c r="I10" s="9">
        <v>1114</v>
      </c>
      <c r="J10" s="10">
        <f t="shared" si="1"/>
        <v>58.53914871255912</v>
      </c>
      <c r="K10" s="12">
        <f aca="true" t="shared" si="7" ref="K10:K15">G10+I10</f>
        <v>1114</v>
      </c>
      <c r="L10" s="10">
        <f t="shared" si="2"/>
        <v>58.53914871255912</v>
      </c>
      <c r="M10" s="9">
        <v>673</v>
      </c>
      <c r="N10" s="10">
        <f t="shared" si="3"/>
        <v>35.36521282186022</v>
      </c>
      <c r="O10" s="9">
        <v>113</v>
      </c>
      <c r="P10" s="10">
        <f t="shared" si="4"/>
        <v>5.9379926431949555</v>
      </c>
      <c r="Q10" s="9">
        <v>3</v>
      </c>
      <c r="R10" s="10">
        <f t="shared" si="5"/>
        <v>0.1576458223857068</v>
      </c>
      <c r="S10" s="9">
        <f aca="true" t="shared" si="8" ref="S10:S16">M10+O10+Q10</f>
        <v>789</v>
      </c>
      <c r="T10" s="10">
        <f t="shared" si="6"/>
        <v>41.46085128744088</v>
      </c>
    </row>
    <row r="11" spans="1:20" ht="28.5" customHeight="1">
      <c r="A11" s="3">
        <v>5</v>
      </c>
      <c r="B11" s="2" t="s">
        <v>33</v>
      </c>
      <c r="C11" s="8" t="s">
        <v>41</v>
      </c>
      <c r="D11" s="14">
        <v>6</v>
      </c>
      <c r="E11" s="2"/>
      <c r="F11" s="9">
        <v>1903</v>
      </c>
      <c r="G11" s="9">
        <v>0</v>
      </c>
      <c r="H11" s="10">
        <f t="shared" si="0"/>
        <v>0</v>
      </c>
      <c r="I11" s="9">
        <v>208</v>
      </c>
      <c r="J11" s="10">
        <f t="shared" si="1"/>
        <v>10.930110352075669</v>
      </c>
      <c r="K11" s="12">
        <f t="shared" si="7"/>
        <v>208</v>
      </c>
      <c r="L11" s="10">
        <f t="shared" si="2"/>
        <v>10.930110352075669</v>
      </c>
      <c r="M11" s="9">
        <v>553</v>
      </c>
      <c r="N11" s="10">
        <f t="shared" si="3"/>
        <v>29.05937992643195</v>
      </c>
      <c r="O11" s="9">
        <v>996</v>
      </c>
      <c r="P11" s="10">
        <f t="shared" si="4"/>
        <v>52.33841303205465</v>
      </c>
      <c r="Q11" s="9">
        <v>146</v>
      </c>
      <c r="R11" s="10">
        <f t="shared" si="5"/>
        <v>7.67209668943773</v>
      </c>
      <c r="S11" s="9">
        <f t="shared" si="8"/>
        <v>1695</v>
      </c>
      <c r="T11" s="10">
        <f t="shared" si="6"/>
        <v>89.06988964792433</v>
      </c>
    </row>
    <row r="12" spans="1:20" ht="28.5" customHeight="1">
      <c r="A12" s="3">
        <v>6</v>
      </c>
      <c r="B12" s="2" t="s">
        <v>33</v>
      </c>
      <c r="C12" s="13" t="s">
        <v>11</v>
      </c>
      <c r="D12" s="14">
        <v>7</v>
      </c>
      <c r="E12" s="2"/>
      <c r="F12" s="9">
        <v>1793</v>
      </c>
      <c r="G12" s="9">
        <v>0</v>
      </c>
      <c r="H12" s="10">
        <f t="shared" si="0"/>
        <v>0</v>
      </c>
      <c r="I12" s="9">
        <v>576</v>
      </c>
      <c r="J12" s="10">
        <f t="shared" si="1"/>
        <v>32.124930284439486</v>
      </c>
      <c r="K12" s="12">
        <f t="shared" si="7"/>
        <v>576</v>
      </c>
      <c r="L12" s="10">
        <f t="shared" si="2"/>
        <v>32.124930284439486</v>
      </c>
      <c r="M12" s="9">
        <v>900</v>
      </c>
      <c r="N12" s="10">
        <f t="shared" si="3"/>
        <v>50.1952035694367</v>
      </c>
      <c r="O12" s="9">
        <v>311</v>
      </c>
      <c r="P12" s="10">
        <f t="shared" si="4"/>
        <v>17.345231455660905</v>
      </c>
      <c r="Q12" s="9">
        <v>6</v>
      </c>
      <c r="R12" s="10">
        <f t="shared" si="5"/>
        <v>0.33463469046291133</v>
      </c>
      <c r="S12" s="9">
        <f t="shared" si="8"/>
        <v>1217</v>
      </c>
      <c r="T12" s="10">
        <f t="shared" si="6"/>
        <v>67.87506971556051</v>
      </c>
    </row>
    <row r="13" spans="1:20" ht="28.5" customHeight="1">
      <c r="A13" s="3"/>
      <c r="B13" s="2" t="s">
        <v>33</v>
      </c>
      <c r="C13" s="13" t="s">
        <v>12</v>
      </c>
      <c r="D13" s="14">
        <v>7</v>
      </c>
      <c r="E13" s="2"/>
      <c r="F13" s="9">
        <v>1793</v>
      </c>
      <c r="G13" s="9">
        <v>1</v>
      </c>
      <c r="H13" s="10">
        <f t="shared" si="0"/>
        <v>0.055772448410485224</v>
      </c>
      <c r="I13" s="9">
        <v>277</v>
      </c>
      <c r="J13" s="10">
        <f t="shared" si="1"/>
        <v>15.448968209704406</v>
      </c>
      <c r="K13" s="12">
        <f t="shared" si="7"/>
        <v>278</v>
      </c>
      <c r="L13" s="10">
        <f t="shared" si="2"/>
        <v>15.50474065811489</v>
      </c>
      <c r="M13" s="9">
        <v>1182</v>
      </c>
      <c r="N13" s="10">
        <f t="shared" si="3"/>
        <v>65.92303402119353</v>
      </c>
      <c r="O13" s="9">
        <v>333</v>
      </c>
      <c r="P13" s="10">
        <f t="shared" si="4"/>
        <v>18.57222532069158</v>
      </c>
      <c r="Q13" s="9">
        <v>0</v>
      </c>
      <c r="R13" s="10">
        <f t="shared" si="5"/>
        <v>0</v>
      </c>
      <c r="S13" s="9">
        <f t="shared" si="8"/>
        <v>1515</v>
      </c>
      <c r="T13" s="10">
        <f t="shared" si="6"/>
        <v>84.49525934188512</v>
      </c>
    </row>
    <row r="14" spans="1:20" ht="28.5" customHeight="1">
      <c r="A14" s="3">
        <v>7</v>
      </c>
      <c r="B14" s="2" t="s">
        <v>33</v>
      </c>
      <c r="C14" s="13" t="s">
        <v>13</v>
      </c>
      <c r="D14" s="14">
        <v>7</v>
      </c>
      <c r="E14" s="13" t="s">
        <v>14</v>
      </c>
      <c r="F14" s="9">
        <v>1646</v>
      </c>
      <c r="G14" s="9">
        <v>0</v>
      </c>
      <c r="H14" s="10">
        <f t="shared" si="0"/>
        <v>0</v>
      </c>
      <c r="I14" s="9">
        <v>643</v>
      </c>
      <c r="J14" s="10">
        <f t="shared" si="1"/>
        <v>39.0643985419198</v>
      </c>
      <c r="K14" s="12">
        <f t="shared" si="7"/>
        <v>643</v>
      </c>
      <c r="L14" s="10">
        <f t="shared" si="2"/>
        <v>39.0643985419198</v>
      </c>
      <c r="M14" s="9">
        <v>751</v>
      </c>
      <c r="N14" s="10">
        <f t="shared" si="3"/>
        <v>45.62575941676793</v>
      </c>
      <c r="O14" s="9">
        <v>250</v>
      </c>
      <c r="P14" s="10">
        <f t="shared" si="4"/>
        <v>15.188335358444716</v>
      </c>
      <c r="Q14" s="9">
        <v>2</v>
      </c>
      <c r="R14" s="10">
        <f t="shared" si="5"/>
        <v>0.12150668286755771</v>
      </c>
      <c r="S14" s="9">
        <f t="shared" si="8"/>
        <v>1003</v>
      </c>
      <c r="T14" s="10">
        <f t="shared" si="6"/>
        <v>60.93560145808019</v>
      </c>
    </row>
    <row r="15" spans="1:20" ht="28.5" customHeight="1">
      <c r="A15" s="3">
        <v>8</v>
      </c>
      <c r="B15" s="2" t="s">
        <v>33</v>
      </c>
      <c r="C15" s="13" t="s">
        <v>13</v>
      </c>
      <c r="D15" s="14">
        <v>7</v>
      </c>
      <c r="E15" s="13" t="s">
        <v>16</v>
      </c>
      <c r="F15" s="18">
        <v>147</v>
      </c>
      <c r="G15" s="9">
        <v>0</v>
      </c>
      <c r="H15" s="10">
        <f t="shared" si="0"/>
        <v>0</v>
      </c>
      <c r="I15" s="40">
        <v>25</v>
      </c>
      <c r="J15" s="10">
        <f t="shared" si="1"/>
        <v>17.006802721088434</v>
      </c>
      <c r="K15" s="12">
        <f t="shared" si="7"/>
        <v>25</v>
      </c>
      <c r="L15" s="10">
        <f t="shared" si="2"/>
        <v>17.006802721088434</v>
      </c>
      <c r="M15" s="40">
        <v>101</v>
      </c>
      <c r="N15" s="10">
        <f t="shared" si="3"/>
        <v>68.70748299319727</v>
      </c>
      <c r="O15" s="9">
        <v>21</v>
      </c>
      <c r="P15" s="10">
        <f t="shared" si="4"/>
        <v>14.285714285714285</v>
      </c>
      <c r="Q15" s="9"/>
      <c r="R15" s="10">
        <f t="shared" si="5"/>
        <v>0</v>
      </c>
      <c r="S15" s="9">
        <f t="shared" si="8"/>
        <v>122</v>
      </c>
      <c r="T15" s="10">
        <f t="shared" si="6"/>
        <v>82.99319727891157</v>
      </c>
    </row>
    <row r="16" spans="1:20" ht="28.5" customHeight="1">
      <c r="A16" s="3">
        <v>9</v>
      </c>
      <c r="B16" s="2" t="s">
        <v>33</v>
      </c>
      <c r="C16" s="13" t="s">
        <v>24</v>
      </c>
      <c r="D16" s="14">
        <v>7</v>
      </c>
      <c r="E16" s="2"/>
      <c r="F16" s="9">
        <v>1793</v>
      </c>
      <c r="G16" s="9">
        <v>0</v>
      </c>
      <c r="H16" s="10">
        <f t="shared" si="0"/>
        <v>0</v>
      </c>
      <c r="I16" s="9">
        <v>272</v>
      </c>
      <c r="J16" s="10">
        <f t="shared" si="1"/>
        <v>15.170105967651981</v>
      </c>
      <c r="K16" s="12">
        <f>G16+I16</f>
        <v>272</v>
      </c>
      <c r="L16" s="10">
        <f t="shared" si="2"/>
        <v>15.170105967651981</v>
      </c>
      <c r="M16" s="9">
        <v>864</v>
      </c>
      <c r="N16" s="10">
        <f t="shared" si="3"/>
        <v>48.18739542665923</v>
      </c>
      <c r="O16" s="9">
        <v>646</v>
      </c>
      <c r="P16" s="10">
        <f t="shared" si="4"/>
        <v>36.02900167317345</v>
      </c>
      <c r="Q16" s="9">
        <v>12</v>
      </c>
      <c r="R16" s="10">
        <f t="shared" si="5"/>
        <v>0.6692693809258227</v>
      </c>
      <c r="S16" s="9">
        <f t="shared" si="8"/>
        <v>1522</v>
      </c>
      <c r="T16" s="10">
        <f t="shared" si="6"/>
        <v>84.8856664807585</v>
      </c>
    </row>
    <row r="17" ht="15.75">
      <c r="A17" t="s">
        <v>28</v>
      </c>
    </row>
    <row r="18" ht="15.75">
      <c r="A18" t="s">
        <v>27</v>
      </c>
    </row>
    <row r="20" spans="4:15" ht="15.75">
      <c r="D20" s="179" t="s">
        <v>19</v>
      </c>
      <c r="E20" s="179"/>
      <c r="F20" s="179"/>
      <c r="G20" s="179"/>
      <c r="L20" s="179" t="s">
        <v>18</v>
      </c>
      <c r="M20" s="179"/>
      <c r="N20" s="179"/>
      <c r="O20" s="179"/>
    </row>
    <row r="21" ht="86.25" customHeight="1"/>
    <row r="22" spans="5:15" ht="15.75">
      <c r="E22" s="93" t="s">
        <v>76</v>
      </c>
      <c r="F22" s="93"/>
      <c r="G22" s="93"/>
      <c r="H22" s="93"/>
      <c r="I22" s="93"/>
      <c r="J22" s="93"/>
      <c r="K22" s="93"/>
      <c r="L22" s="179" t="s">
        <v>77</v>
      </c>
      <c r="M22" s="179"/>
      <c r="N22" s="179"/>
      <c r="O22" s="179"/>
    </row>
  </sheetData>
  <sheetProtection/>
  <mergeCells count="21">
    <mergeCell ref="L22:O22"/>
    <mergeCell ref="A1:T1"/>
    <mergeCell ref="O6:P6"/>
    <mergeCell ref="Q6:R6"/>
    <mergeCell ref="S6:T6"/>
    <mergeCell ref="A2:T2"/>
    <mergeCell ref="D20:G20"/>
    <mergeCell ref="L20:O20"/>
    <mergeCell ref="G6:H6"/>
    <mergeCell ref="I6:J6"/>
    <mergeCell ref="K6:L6"/>
    <mergeCell ref="A4:T4"/>
    <mergeCell ref="D5:D7"/>
    <mergeCell ref="B5:B7"/>
    <mergeCell ref="F5:F7"/>
    <mergeCell ref="M6:N6"/>
    <mergeCell ref="A3:T3"/>
    <mergeCell ref="E5:E7"/>
    <mergeCell ref="A5:A7"/>
    <mergeCell ref="G5:T5"/>
    <mergeCell ref="C5:C7"/>
  </mergeCells>
  <printOptions/>
  <pageMargins left="0.38" right="0.24" top="0.38" bottom="0.38" header="0.2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8"/>
  <sheetViews>
    <sheetView zoomScalePageLayoutView="0" workbookViewId="0" topLeftCell="A31">
      <selection activeCell="M45" sqref="M45"/>
    </sheetView>
  </sheetViews>
  <sheetFormatPr defaultColWidth="9.00390625" defaultRowHeight="16.5" customHeight="1"/>
  <cols>
    <col min="1" max="1" width="5.625" style="5" customWidth="1"/>
    <col min="2" max="2" width="15.75390625" style="5" customWidth="1"/>
    <col min="3" max="3" width="8.875" style="5" customWidth="1"/>
    <col min="4" max="4" width="10.625" style="5" customWidth="1"/>
    <col min="5" max="5" width="5.75390625" style="5" customWidth="1"/>
    <col min="6" max="6" width="6.25390625" style="5" customWidth="1"/>
    <col min="7" max="7" width="5.50390625" style="5" customWidth="1"/>
    <col min="8" max="8" width="4.75390625" style="5" customWidth="1"/>
    <col min="9" max="9" width="5.625" style="37" customWidth="1"/>
    <col min="10" max="10" width="5.50390625" style="56" customWidth="1"/>
    <col min="11" max="13" width="5.375" style="37" customWidth="1"/>
    <col min="14" max="14" width="5.50390625" style="72" customWidth="1"/>
    <col min="15" max="15" width="7.00390625" style="37" customWidth="1"/>
    <col min="16" max="16" width="5.50390625" style="56" customWidth="1"/>
    <col min="17" max="17" width="7.00390625" style="37" customWidth="1"/>
    <col min="18" max="18" width="5.50390625" style="47" customWidth="1"/>
    <col min="19" max="21" width="7.00390625" style="37" customWidth="1"/>
    <col min="22" max="16384" width="9.00390625" style="5" customWidth="1"/>
  </cols>
  <sheetData>
    <row r="1" spans="1:21" ht="16.5" customHeight="1">
      <c r="A1" s="184" t="s">
        <v>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16.5" customHeight="1">
      <c r="A2" s="179" t="s">
        <v>39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16.5" customHeight="1">
      <c r="A3" s="179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ht="16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ht="16.5" customHeight="1">
      <c r="A5" s="185" t="s">
        <v>2</v>
      </c>
      <c r="B5" s="185" t="s">
        <v>15</v>
      </c>
      <c r="C5" s="185" t="s">
        <v>1</v>
      </c>
      <c r="D5" s="185" t="s">
        <v>8</v>
      </c>
      <c r="E5" s="185" t="s">
        <v>9</v>
      </c>
      <c r="F5" s="185" t="s">
        <v>10</v>
      </c>
      <c r="G5" s="188" t="s">
        <v>31</v>
      </c>
      <c r="H5" s="178" t="s">
        <v>6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6.5" customHeight="1">
      <c r="A6" s="186"/>
      <c r="B6" s="186"/>
      <c r="C6" s="186"/>
      <c r="D6" s="186"/>
      <c r="E6" s="186"/>
      <c r="F6" s="186"/>
      <c r="G6" s="189"/>
      <c r="H6" s="191" t="s">
        <v>30</v>
      </c>
      <c r="I6" s="192"/>
      <c r="J6" s="191" t="s">
        <v>23</v>
      </c>
      <c r="K6" s="192"/>
      <c r="L6" s="195" t="s">
        <v>29</v>
      </c>
      <c r="M6" s="192"/>
      <c r="N6" s="191" t="s">
        <v>17</v>
      </c>
      <c r="O6" s="192"/>
      <c r="P6" s="191" t="s">
        <v>22</v>
      </c>
      <c r="Q6" s="192"/>
      <c r="R6" s="191" t="s">
        <v>21</v>
      </c>
      <c r="S6" s="192"/>
      <c r="T6" s="196" t="s">
        <v>3</v>
      </c>
      <c r="U6" s="197"/>
    </row>
    <row r="7" spans="1:21" ht="16.5" customHeight="1">
      <c r="A7" s="186"/>
      <c r="B7" s="186"/>
      <c r="C7" s="186"/>
      <c r="D7" s="186"/>
      <c r="E7" s="186"/>
      <c r="F7" s="186"/>
      <c r="G7" s="189"/>
      <c r="H7" s="193"/>
      <c r="I7" s="194"/>
      <c r="J7" s="193"/>
      <c r="K7" s="194"/>
      <c r="L7" s="193"/>
      <c r="M7" s="194"/>
      <c r="N7" s="193"/>
      <c r="O7" s="194"/>
      <c r="P7" s="193"/>
      <c r="Q7" s="194"/>
      <c r="R7" s="193"/>
      <c r="S7" s="194"/>
      <c r="T7" s="198"/>
      <c r="U7" s="199"/>
    </row>
    <row r="8" spans="1:21" ht="16.5" customHeight="1">
      <c r="A8" s="187"/>
      <c r="B8" s="187"/>
      <c r="C8" s="187"/>
      <c r="D8" s="187"/>
      <c r="E8" s="187"/>
      <c r="F8" s="187"/>
      <c r="G8" s="190"/>
      <c r="H8" s="4" t="s">
        <v>4</v>
      </c>
      <c r="I8" s="4" t="s">
        <v>5</v>
      </c>
      <c r="J8" s="48" t="s">
        <v>4</v>
      </c>
      <c r="K8" s="4" t="s">
        <v>5</v>
      </c>
      <c r="L8" s="4" t="s">
        <v>4</v>
      </c>
      <c r="M8" s="4" t="s">
        <v>5</v>
      </c>
      <c r="N8" s="63" t="s">
        <v>4</v>
      </c>
      <c r="O8" s="4" t="s">
        <v>5</v>
      </c>
      <c r="P8" s="48" t="s">
        <v>4</v>
      </c>
      <c r="Q8" s="4" t="s">
        <v>5</v>
      </c>
      <c r="R8" s="41" t="s">
        <v>4</v>
      </c>
      <c r="S8" s="4" t="s">
        <v>5</v>
      </c>
      <c r="T8" s="4" t="s">
        <v>4</v>
      </c>
      <c r="U8" s="4" t="s">
        <v>5</v>
      </c>
    </row>
    <row r="9" spans="1:21" ht="16.5" customHeight="1">
      <c r="A9" s="16"/>
      <c r="B9" s="16"/>
      <c r="C9" s="16"/>
      <c r="D9" s="16"/>
      <c r="E9" s="16"/>
      <c r="F9" s="16"/>
      <c r="G9" s="17"/>
      <c r="H9" s="4"/>
      <c r="I9" s="4"/>
      <c r="J9" s="48"/>
      <c r="K9" s="4"/>
      <c r="L9" s="4"/>
      <c r="M9" s="4"/>
      <c r="N9" s="63"/>
      <c r="O9" s="4"/>
      <c r="P9" s="48"/>
      <c r="Q9" s="4"/>
      <c r="R9" s="41"/>
      <c r="S9" s="4"/>
      <c r="T9" s="4"/>
      <c r="U9" s="4"/>
    </row>
    <row r="10" spans="1:21" ht="16.5" customHeight="1">
      <c r="A10" s="16" t="s">
        <v>72</v>
      </c>
      <c r="B10" s="16" t="s">
        <v>72</v>
      </c>
      <c r="C10" s="16" t="s">
        <v>72</v>
      </c>
      <c r="D10" s="16" t="s">
        <v>72</v>
      </c>
      <c r="E10" s="16" t="s">
        <v>72</v>
      </c>
      <c r="F10" s="16" t="s">
        <v>72</v>
      </c>
      <c r="G10" s="16" t="s">
        <v>72</v>
      </c>
      <c r="H10" s="16" t="s">
        <v>72</v>
      </c>
      <c r="I10" s="16" t="s">
        <v>72</v>
      </c>
      <c r="J10" s="16" t="s">
        <v>72</v>
      </c>
      <c r="K10" s="16" t="s">
        <v>72</v>
      </c>
      <c r="L10" s="16" t="s">
        <v>72</v>
      </c>
      <c r="M10" s="16" t="s">
        <v>72</v>
      </c>
      <c r="N10" s="16" t="s">
        <v>72</v>
      </c>
      <c r="O10" s="16" t="s">
        <v>72</v>
      </c>
      <c r="P10" s="16" t="s">
        <v>72</v>
      </c>
      <c r="Q10" s="16" t="s">
        <v>72</v>
      </c>
      <c r="R10" s="16" t="s">
        <v>72</v>
      </c>
      <c r="S10" s="16" t="s">
        <v>72</v>
      </c>
      <c r="T10" s="16" t="s">
        <v>72</v>
      </c>
      <c r="U10" s="16" t="s">
        <v>72</v>
      </c>
    </row>
    <row r="11" spans="1:22" ht="16.5" customHeight="1">
      <c r="A11" s="3">
        <v>1</v>
      </c>
      <c r="B11" s="8" t="s">
        <v>34</v>
      </c>
      <c r="C11" s="2" t="s">
        <v>33</v>
      </c>
      <c r="D11" s="2" t="s">
        <v>11</v>
      </c>
      <c r="E11" s="2">
        <v>6</v>
      </c>
      <c r="F11" s="2"/>
      <c r="G11" s="1">
        <v>185</v>
      </c>
      <c r="H11" s="1">
        <v>0</v>
      </c>
      <c r="I11" s="38">
        <f>H11/G11*100</f>
        <v>0</v>
      </c>
      <c r="J11" s="57">
        <v>33</v>
      </c>
      <c r="K11" s="38">
        <f aca="true" t="shared" si="0" ref="K11:K74">J11/G11*100</f>
        <v>17.83783783783784</v>
      </c>
      <c r="L11" s="39">
        <f>H11+J11</f>
        <v>33</v>
      </c>
      <c r="M11" s="38">
        <f>L11/G11*100</f>
        <v>17.83783783783784</v>
      </c>
      <c r="N11" s="64">
        <v>88</v>
      </c>
      <c r="O11" s="38">
        <f>N11/G11*100</f>
        <v>47.56756756756757</v>
      </c>
      <c r="P11" s="49">
        <v>63</v>
      </c>
      <c r="Q11" s="38">
        <f>P11/G11*100</f>
        <v>34.054054054054056</v>
      </c>
      <c r="R11" s="42">
        <v>1</v>
      </c>
      <c r="S11" s="38">
        <f>R11/G11*100</f>
        <v>0.5405405405405406</v>
      </c>
      <c r="T11" s="39">
        <f>N11+P11+R11</f>
        <v>152</v>
      </c>
      <c r="U11" s="38">
        <f>T11/G11*100</f>
        <v>82.16216216216216</v>
      </c>
      <c r="V11" s="6"/>
    </row>
    <row r="12" spans="1:22" ht="16.5" customHeight="1">
      <c r="A12" s="3">
        <v>2</v>
      </c>
      <c r="B12" s="8" t="s">
        <v>34</v>
      </c>
      <c r="C12" s="2" t="s">
        <v>33</v>
      </c>
      <c r="D12" s="2" t="s">
        <v>12</v>
      </c>
      <c r="E12" s="2">
        <v>6</v>
      </c>
      <c r="F12" s="2"/>
      <c r="G12" s="1">
        <v>185</v>
      </c>
      <c r="H12" s="1"/>
      <c r="I12" s="38">
        <f aca="true" t="shared" si="1" ref="I12:I75">H12/G12*100</f>
        <v>0</v>
      </c>
      <c r="J12" s="57">
        <v>55</v>
      </c>
      <c r="K12" s="38">
        <f t="shared" si="0"/>
        <v>29.72972972972973</v>
      </c>
      <c r="L12" s="39">
        <f aca="true" t="shared" si="2" ref="L12:L75">H12+J12</f>
        <v>55</v>
      </c>
      <c r="M12" s="38">
        <f aca="true" t="shared" si="3" ref="M12:M75">L12/G12*100</f>
        <v>29.72972972972973</v>
      </c>
      <c r="N12" s="64">
        <v>119</v>
      </c>
      <c r="O12" s="38">
        <f aca="true" t="shared" si="4" ref="O12:O75">N12/G12*100</f>
        <v>64.32432432432432</v>
      </c>
      <c r="P12" s="49">
        <v>11</v>
      </c>
      <c r="Q12" s="38">
        <f aca="true" t="shared" si="5" ref="Q12:Q75">P12/G12*100</f>
        <v>5.9459459459459465</v>
      </c>
      <c r="R12" s="42"/>
      <c r="S12" s="38">
        <f aca="true" t="shared" si="6" ref="S12:S75">R12/G12*100</f>
        <v>0</v>
      </c>
      <c r="T12" s="39">
        <f aca="true" t="shared" si="7" ref="T12:T75">N12+P12+R12</f>
        <v>130</v>
      </c>
      <c r="U12" s="38">
        <f aca="true" t="shared" si="8" ref="U12:U75">T12/G12*100</f>
        <v>70.27027027027027</v>
      </c>
      <c r="V12" s="6"/>
    </row>
    <row r="13" spans="1:22" ht="16.5" customHeight="1">
      <c r="A13" s="3">
        <v>3</v>
      </c>
      <c r="B13" s="8" t="s">
        <v>34</v>
      </c>
      <c r="C13" s="2" t="s">
        <v>33</v>
      </c>
      <c r="D13" s="2" t="s">
        <v>13</v>
      </c>
      <c r="E13" s="2">
        <v>6</v>
      </c>
      <c r="F13" s="2" t="s">
        <v>16</v>
      </c>
      <c r="G13" s="1">
        <v>185</v>
      </c>
      <c r="H13" s="1"/>
      <c r="I13" s="38">
        <f t="shared" si="1"/>
        <v>0</v>
      </c>
      <c r="J13" s="57">
        <v>139</v>
      </c>
      <c r="K13" s="38">
        <f t="shared" si="0"/>
        <v>75.13513513513513</v>
      </c>
      <c r="L13" s="39">
        <f t="shared" si="2"/>
        <v>139</v>
      </c>
      <c r="M13" s="38">
        <f t="shared" si="3"/>
        <v>75.13513513513513</v>
      </c>
      <c r="N13" s="64">
        <v>39</v>
      </c>
      <c r="O13" s="38">
        <f t="shared" si="4"/>
        <v>21.08108108108108</v>
      </c>
      <c r="P13" s="49">
        <v>7</v>
      </c>
      <c r="Q13" s="38">
        <f t="shared" si="5"/>
        <v>3.783783783783784</v>
      </c>
      <c r="R13" s="42">
        <v>0</v>
      </c>
      <c r="S13" s="38">
        <f t="shared" si="6"/>
        <v>0</v>
      </c>
      <c r="T13" s="39">
        <f t="shared" si="7"/>
        <v>46</v>
      </c>
      <c r="U13" s="38">
        <f t="shared" si="8"/>
        <v>24.864864864864867</v>
      </c>
      <c r="V13" s="6"/>
    </row>
    <row r="14" spans="1:22" ht="16.5" customHeight="1">
      <c r="A14" s="3">
        <v>4</v>
      </c>
      <c r="B14" s="8" t="s">
        <v>34</v>
      </c>
      <c r="C14" s="2" t="s">
        <v>33</v>
      </c>
      <c r="D14" s="2" t="s">
        <v>35</v>
      </c>
      <c r="E14" s="2">
        <v>6</v>
      </c>
      <c r="F14" s="2"/>
      <c r="G14" s="1">
        <v>185</v>
      </c>
      <c r="H14" s="1"/>
      <c r="I14" s="38">
        <f t="shared" si="1"/>
        <v>0</v>
      </c>
      <c r="J14" s="57">
        <v>35</v>
      </c>
      <c r="K14" s="38">
        <f t="shared" si="0"/>
        <v>18.91891891891892</v>
      </c>
      <c r="L14" s="39">
        <f t="shared" si="2"/>
        <v>35</v>
      </c>
      <c r="M14" s="38">
        <f t="shared" si="3"/>
        <v>18.91891891891892</v>
      </c>
      <c r="N14" s="64">
        <v>58</v>
      </c>
      <c r="O14" s="38">
        <f t="shared" si="4"/>
        <v>31.351351351351354</v>
      </c>
      <c r="P14" s="49">
        <v>74</v>
      </c>
      <c r="Q14" s="38">
        <f t="shared" si="5"/>
        <v>40</v>
      </c>
      <c r="R14" s="42">
        <v>18</v>
      </c>
      <c r="S14" s="38">
        <f t="shared" si="6"/>
        <v>9.72972972972973</v>
      </c>
      <c r="T14" s="39">
        <f t="shared" si="7"/>
        <v>150</v>
      </c>
      <c r="U14" s="38">
        <f t="shared" si="8"/>
        <v>81.08108108108108</v>
      </c>
      <c r="V14" s="6"/>
    </row>
    <row r="15" spans="1:22" ht="16.5" customHeight="1">
      <c r="A15" s="3">
        <v>5</v>
      </c>
      <c r="B15" s="8" t="s">
        <v>34</v>
      </c>
      <c r="C15" s="2" t="s">
        <v>33</v>
      </c>
      <c r="D15" s="2" t="s">
        <v>24</v>
      </c>
      <c r="E15" s="2">
        <v>7</v>
      </c>
      <c r="F15" s="2"/>
      <c r="G15" s="1">
        <v>164</v>
      </c>
      <c r="H15" s="1"/>
      <c r="I15" s="38">
        <f t="shared" si="1"/>
        <v>0</v>
      </c>
      <c r="J15" s="57">
        <v>15</v>
      </c>
      <c r="K15" s="38">
        <f t="shared" si="0"/>
        <v>9.146341463414634</v>
      </c>
      <c r="L15" s="39">
        <f t="shared" si="2"/>
        <v>15</v>
      </c>
      <c r="M15" s="38">
        <f t="shared" si="3"/>
        <v>9.146341463414634</v>
      </c>
      <c r="N15" s="64">
        <v>72</v>
      </c>
      <c r="O15" s="38">
        <f t="shared" si="4"/>
        <v>43.90243902439025</v>
      </c>
      <c r="P15" s="49">
        <v>76</v>
      </c>
      <c r="Q15" s="38">
        <f t="shared" si="5"/>
        <v>46.34146341463415</v>
      </c>
      <c r="R15" s="42">
        <v>1</v>
      </c>
      <c r="S15" s="38">
        <f t="shared" si="6"/>
        <v>0.6097560975609756</v>
      </c>
      <c r="T15" s="39">
        <f t="shared" si="7"/>
        <v>149</v>
      </c>
      <c r="U15" s="38">
        <f t="shared" si="8"/>
        <v>90.85365853658537</v>
      </c>
      <c r="V15" s="6"/>
    </row>
    <row r="16" spans="1:22" ht="16.5" customHeight="1">
      <c r="A16" s="3">
        <v>6</v>
      </c>
      <c r="B16" s="8" t="s">
        <v>34</v>
      </c>
      <c r="C16" s="2" t="s">
        <v>33</v>
      </c>
      <c r="D16" s="2" t="s">
        <v>11</v>
      </c>
      <c r="E16" s="2">
        <v>7</v>
      </c>
      <c r="F16" s="2"/>
      <c r="G16" s="1">
        <v>164</v>
      </c>
      <c r="H16" s="1"/>
      <c r="I16" s="38">
        <f t="shared" si="1"/>
        <v>0</v>
      </c>
      <c r="J16" s="57">
        <v>62</v>
      </c>
      <c r="K16" s="38">
        <f t="shared" si="0"/>
        <v>37.80487804878049</v>
      </c>
      <c r="L16" s="39">
        <f t="shared" si="2"/>
        <v>62</v>
      </c>
      <c r="M16" s="38">
        <f t="shared" si="3"/>
        <v>37.80487804878049</v>
      </c>
      <c r="N16" s="64">
        <v>83</v>
      </c>
      <c r="O16" s="38">
        <f t="shared" si="4"/>
        <v>50.609756097560975</v>
      </c>
      <c r="P16" s="49">
        <v>19</v>
      </c>
      <c r="Q16" s="38">
        <f t="shared" si="5"/>
        <v>11.585365853658537</v>
      </c>
      <c r="R16" s="42">
        <v>0</v>
      </c>
      <c r="S16" s="38">
        <f t="shared" si="6"/>
        <v>0</v>
      </c>
      <c r="T16" s="39">
        <f t="shared" si="7"/>
        <v>102</v>
      </c>
      <c r="U16" s="38">
        <f t="shared" si="8"/>
        <v>62.19512195121951</v>
      </c>
      <c r="V16" s="6"/>
    </row>
    <row r="17" spans="1:22" ht="16.5" customHeight="1">
      <c r="A17" s="3">
        <v>7</v>
      </c>
      <c r="B17" s="8" t="s">
        <v>34</v>
      </c>
      <c r="C17" s="2" t="s">
        <v>33</v>
      </c>
      <c r="D17" s="2" t="s">
        <v>12</v>
      </c>
      <c r="E17" s="2">
        <v>7</v>
      </c>
      <c r="F17" s="2"/>
      <c r="G17" s="1">
        <v>164</v>
      </c>
      <c r="H17" s="1"/>
      <c r="I17" s="38">
        <f t="shared" si="1"/>
        <v>0</v>
      </c>
      <c r="J17" s="57">
        <v>45</v>
      </c>
      <c r="K17" s="38">
        <f t="shared" si="0"/>
        <v>27.439024390243905</v>
      </c>
      <c r="L17" s="39">
        <f t="shared" si="2"/>
        <v>45</v>
      </c>
      <c r="M17" s="38">
        <f t="shared" si="3"/>
        <v>27.439024390243905</v>
      </c>
      <c r="N17" s="64">
        <v>109</v>
      </c>
      <c r="O17" s="38">
        <f t="shared" si="4"/>
        <v>66.46341463414635</v>
      </c>
      <c r="P17" s="49">
        <v>10</v>
      </c>
      <c r="Q17" s="38">
        <f t="shared" si="5"/>
        <v>6.097560975609756</v>
      </c>
      <c r="R17" s="42"/>
      <c r="S17" s="38">
        <f t="shared" si="6"/>
        <v>0</v>
      </c>
      <c r="T17" s="39">
        <f t="shared" si="7"/>
        <v>119</v>
      </c>
      <c r="U17" s="38">
        <f t="shared" si="8"/>
        <v>72.5609756097561</v>
      </c>
      <c r="V17" s="6"/>
    </row>
    <row r="18" spans="1:22" ht="16.5" customHeight="1">
      <c r="A18" s="3">
        <v>8</v>
      </c>
      <c r="B18" s="8" t="s">
        <v>34</v>
      </c>
      <c r="C18" s="2" t="s">
        <v>33</v>
      </c>
      <c r="D18" s="2" t="s">
        <v>13</v>
      </c>
      <c r="E18" s="2">
        <v>7</v>
      </c>
      <c r="F18" s="2" t="s">
        <v>14</v>
      </c>
      <c r="G18" s="1">
        <v>164</v>
      </c>
      <c r="H18" s="1"/>
      <c r="I18" s="38">
        <f t="shared" si="1"/>
        <v>0</v>
      </c>
      <c r="J18" s="57">
        <v>83</v>
      </c>
      <c r="K18" s="38">
        <f t="shared" si="0"/>
        <v>50.609756097560975</v>
      </c>
      <c r="L18" s="39">
        <f t="shared" si="2"/>
        <v>83</v>
      </c>
      <c r="M18" s="38">
        <f t="shared" si="3"/>
        <v>50.609756097560975</v>
      </c>
      <c r="N18" s="64">
        <v>73</v>
      </c>
      <c r="O18" s="38">
        <f t="shared" si="4"/>
        <v>44.51219512195122</v>
      </c>
      <c r="P18" s="49">
        <v>8</v>
      </c>
      <c r="Q18" s="38">
        <f t="shared" si="5"/>
        <v>4.878048780487805</v>
      </c>
      <c r="R18" s="42"/>
      <c r="S18" s="38">
        <f t="shared" si="6"/>
        <v>0</v>
      </c>
      <c r="T18" s="39">
        <f t="shared" si="7"/>
        <v>81</v>
      </c>
      <c r="U18" s="38">
        <f t="shared" si="8"/>
        <v>49.390243902439025</v>
      </c>
      <c r="V18" s="6"/>
    </row>
    <row r="19" spans="1:22" ht="16.5" customHeight="1">
      <c r="A19" s="3">
        <v>9</v>
      </c>
      <c r="B19" s="8" t="s">
        <v>34</v>
      </c>
      <c r="C19" s="2" t="s">
        <v>33</v>
      </c>
      <c r="D19" s="2" t="s">
        <v>36</v>
      </c>
      <c r="E19" s="2">
        <v>8</v>
      </c>
      <c r="F19" s="2"/>
      <c r="G19" s="1">
        <v>183</v>
      </c>
      <c r="H19" s="1"/>
      <c r="I19" s="38">
        <f t="shared" si="1"/>
        <v>0</v>
      </c>
      <c r="J19" s="57">
        <v>30</v>
      </c>
      <c r="K19" s="38">
        <f t="shared" si="0"/>
        <v>16.39344262295082</v>
      </c>
      <c r="L19" s="39">
        <f t="shared" si="2"/>
        <v>30</v>
      </c>
      <c r="M19" s="38">
        <f t="shared" si="3"/>
        <v>16.39344262295082</v>
      </c>
      <c r="N19" s="64">
        <v>140</v>
      </c>
      <c r="O19" s="38">
        <f t="shared" si="4"/>
        <v>76.50273224043715</v>
      </c>
      <c r="P19" s="49">
        <v>13</v>
      </c>
      <c r="Q19" s="38">
        <f t="shared" si="5"/>
        <v>7.103825136612022</v>
      </c>
      <c r="R19" s="42"/>
      <c r="S19" s="38">
        <f t="shared" si="6"/>
        <v>0</v>
      </c>
      <c r="T19" s="39">
        <f t="shared" si="7"/>
        <v>153</v>
      </c>
      <c r="U19" s="38">
        <f t="shared" si="8"/>
        <v>83.60655737704919</v>
      </c>
      <c r="V19" s="6"/>
    </row>
    <row r="20" spans="1:22" ht="16.5" customHeight="1">
      <c r="A20" s="3">
        <v>10</v>
      </c>
      <c r="B20" s="8" t="s">
        <v>34</v>
      </c>
      <c r="C20" s="2" t="s">
        <v>33</v>
      </c>
      <c r="D20" s="2" t="s">
        <v>37</v>
      </c>
      <c r="E20" s="2">
        <v>8</v>
      </c>
      <c r="F20" s="2"/>
      <c r="G20" s="1">
        <v>183</v>
      </c>
      <c r="H20" s="1"/>
      <c r="I20" s="38">
        <f t="shared" si="1"/>
        <v>0</v>
      </c>
      <c r="J20" s="57">
        <v>114</v>
      </c>
      <c r="K20" s="38">
        <f t="shared" si="0"/>
        <v>62.295081967213115</v>
      </c>
      <c r="L20" s="39">
        <f t="shared" si="2"/>
        <v>114</v>
      </c>
      <c r="M20" s="38">
        <f t="shared" si="3"/>
        <v>62.295081967213115</v>
      </c>
      <c r="N20" s="64">
        <v>58</v>
      </c>
      <c r="O20" s="38">
        <f t="shared" si="4"/>
        <v>31.693989071038253</v>
      </c>
      <c r="P20" s="49">
        <v>10</v>
      </c>
      <c r="Q20" s="38">
        <f t="shared" si="5"/>
        <v>5.46448087431694</v>
      </c>
      <c r="R20" s="42">
        <v>1</v>
      </c>
      <c r="S20" s="38">
        <f t="shared" si="6"/>
        <v>0.546448087431694</v>
      </c>
      <c r="T20" s="39">
        <f t="shared" si="7"/>
        <v>69</v>
      </c>
      <c r="U20" s="38">
        <f t="shared" si="8"/>
        <v>37.704918032786885</v>
      </c>
      <c r="V20" s="6"/>
    </row>
    <row r="21" spans="1:22" ht="16.5" customHeight="1">
      <c r="A21" s="3">
        <v>11</v>
      </c>
      <c r="B21" s="8" t="s">
        <v>34</v>
      </c>
      <c r="C21" s="2" t="s">
        <v>33</v>
      </c>
      <c r="D21" s="2" t="s">
        <v>13</v>
      </c>
      <c r="E21" s="2">
        <v>8</v>
      </c>
      <c r="F21" s="2" t="s">
        <v>14</v>
      </c>
      <c r="G21" s="1">
        <v>183</v>
      </c>
      <c r="H21" s="1"/>
      <c r="I21" s="38">
        <f t="shared" si="1"/>
        <v>0</v>
      </c>
      <c r="J21" s="57">
        <v>116</v>
      </c>
      <c r="K21" s="38">
        <f t="shared" si="0"/>
        <v>63.387978142076506</v>
      </c>
      <c r="L21" s="39">
        <f t="shared" si="2"/>
        <v>116</v>
      </c>
      <c r="M21" s="38">
        <f t="shared" si="3"/>
        <v>63.387978142076506</v>
      </c>
      <c r="N21" s="64">
        <v>52</v>
      </c>
      <c r="O21" s="38">
        <f t="shared" si="4"/>
        <v>28.415300546448087</v>
      </c>
      <c r="P21" s="49">
        <v>14</v>
      </c>
      <c r="Q21" s="38">
        <f t="shared" si="5"/>
        <v>7.650273224043716</v>
      </c>
      <c r="R21" s="42">
        <v>1</v>
      </c>
      <c r="S21" s="38">
        <f t="shared" si="6"/>
        <v>0.546448087431694</v>
      </c>
      <c r="T21" s="39">
        <f t="shared" si="7"/>
        <v>67</v>
      </c>
      <c r="U21" s="38">
        <f t="shared" si="8"/>
        <v>36.6120218579235</v>
      </c>
      <c r="V21" s="6"/>
    </row>
    <row r="22" spans="1:22" ht="16.5" customHeight="1">
      <c r="A22" s="3">
        <v>12</v>
      </c>
      <c r="B22" s="8" t="s">
        <v>34</v>
      </c>
      <c r="C22" s="2" t="s">
        <v>33</v>
      </c>
      <c r="D22" s="2" t="s">
        <v>38</v>
      </c>
      <c r="E22" s="2">
        <v>8</v>
      </c>
      <c r="F22" s="2"/>
      <c r="G22" s="1">
        <v>183</v>
      </c>
      <c r="H22" s="1"/>
      <c r="I22" s="38">
        <f t="shared" si="1"/>
        <v>0</v>
      </c>
      <c r="J22" s="57">
        <v>32</v>
      </c>
      <c r="K22" s="38">
        <f t="shared" si="0"/>
        <v>17.48633879781421</v>
      </c>
      <c r="L22" s="39">
        <f t="shared" si="2"/>
        <v>32</v>
      </c>
      <c r="M22" s="38">
        <f t="shared" si="3"/>
        <v>17.48633879781421</v>
      </c>
      <c r="N22" s="64">
        <v>74</v>
      </c>
      <c r="O22" s="38">
        <f t="shared" si="4"/>
        <v>40.43715846994536</v>
      </c>
      <c r="P22" s="49">
        <v>63</v>
      </c>
      <c r="Q22" s="38">
        <f t="shared" si="5"/>
        <v>34.42622950819672</v>
      </c>
      <c r="R22" s="42">
        <v>14</v>
      </c>
      <c r="S22" s="38">
        <f t="shared" si="6"/>
        <v>7.650273224043716</v>
      </c>
      <c r="T22" s="39">
        <f t="shared" si="7"/>
        <v>151</v>
      </c>
      <c r="U22" s="38">
        <f t="shared" si="8"/>
        <v>82.5136612021858</v>
      </c>
      <c r="V22" s="6"/>
    </row>
    <row r="23" spans="1:21" ht="16.5" customHeight="1">
      <c r="A23" s="3">
        <v>13</v>
      </c>
      <c r="B23" s="8" t="s">
        <v>40</v>
      </c>
      <c r="C23" s="2" t="s">
        <v>33</v>
      </c>
      <c r="D23" s="2" t="s">
        <v>11</v>
      </c>
      <c r="E23" s="2">
        <v>6</v>
      </c>
      <c r="F23" s="2"/>
      <c r="G23" s="1">
        <v>72</v>
      </c>
      <c r="H23" s="1">
        <v>0</v>
      </c>
      <c r="I23" s="38">
        <f t="shared" si="1"/>
        <v>0</v>
      </c>
      <c r="J23" s="57">
        <v>11</v>
      </c>
      <c r="K23" s="38">
        <f t="shared" si="0"/>
        <v>15.277777777777779</v>
      </c>
      <c r="L23" s="39">
        <f t="shared" si="2"/>
        <v>11</v>
      </c>
      <c r="M23" s="38">
        <f t="shared" si="3"/>
        <v>15.277777777777779</v>
      </c>
      <c r="N23" s="64">
        <v>29</v>
      </c>
      <c r="O23" s="38">
        <f t="shared" si="4"/>
        <v>40.27777777777778</v>
      </c>
      <c r="P23" s="49">
        <v>32</v>
      </c>
      <c r="Q23" s="38">
        <f t="shared" si="5"/>
        <v>44.44444444444444</v>
      </c>
      <c r="R23" s="42">
        <v>0</v>
      </c>
      <c r="S23" s="38">
        <f t="shared" si="6"/>
        <v>0</v>
      </c>
      <c r="T23" s="39">
        <f t="shared" si="7"/>
        <v>61</v>
      </c>
      <c r="U23" s="38">
        <f t="shared" si="8"/>
        <v>84.72222222222221</v>
      </c>
    </row>
    <row r="24" spans="1:21" ht="16.5" customHeight="1">
      <c r="A24" s="3">
        <v>14</v>
      </c>
      <c r="B24" s="8" t="s">
        <v>40</v>
      </c>
      <c r="C24" s="2" t="s">
        <v>33</v>
      </c>
      <c r="D24" s="2" t="s">
        <v>12</v>
      </c>
      <c r="E24" s="2">
        <v>6</v>
      </c>
      <c r="F24" s="2"/>
      <c r="G24" s="1">
        <v>72</v>
      </c>
      <c r="H24" s="1">
        <v>0</v>
      </c>
      <c r="I24" s="38">
        <f t="shared" si="1"/>
        <v>0</v>
      </c>
      <c r="J24" s="57">
        <v>16</v>
      </c>
      <c r="K24" s="38">
        <f t="shared" si="0"/>
        <v>22.22222222222222</v>
      </c>
      <c r="L24" s="39">
        <f t="shared" si="2"/>
        <v>16</v>
      </c>
      <c r="M24" s="38">
        <f t="shared" si="3"/>
        <v>22.22222222222222</v>
      </c>
      <c r="N24" s="64">
        <v>53</v>
      </c>
      <c r="O24" s="38">
        <f t="shared" si="4"/>
        <v>73.61111111111111</v>
      </c>
      <c r="P24" s="49">
        <v>3</v>
      </c>
      <c r="Q24" s="38">
        <f t="shared" si="5"/>
        <v>4.166666666666666</v>
      </c>
      <c r="R24" s="42">
        <v>0</v>
      </c>
      <c r="S24" s="38">
        <f t="shared" si="6"/>
        <v>0</v>
      </c>
      <c r="T24" s="39">
        <f t="shared" si="7"/>
        <v>56</v>
      </c>
      <c r="U24" s="38">
        <f t="shared" si="8"/>
        <v>77.77777777777779</v>
      </c>
    </row>
    <row r="25" spans="1:21" ht="16.5" customHeight="1">
      <c r="A25" s="3">
        <v>15</v>
      </c>
      <c r="B25" s="8" t="s">
        <v>40</v>
      </c>
      <c r="C25" s="2" t="s">
        <v>33</v>
      </c>
      <c r="D25" s="2" t="s">
        <v>13</v>
      </c>
      <c r="E25" s="2">
        <v>6</v>
      </c>
      <c r="F25" s="2" t="s">
        <v>16</v>
      </c>
      <c r="G25" s="1">
        <v>72</v>
      </c>
      <c r="H25" s="1">
        <v>0</v>
      </c>
      <c r="I25" s="38">
        <f t="shared" si="1"/>
        <v>0</v>
      </c>
      <c r="J25" s="57">
        <v>31</v>
      </c>
      <c r="K25" s="38">
        <f t="shared" si="0"/>
        <v>43.05555555555556</v>
      </c>
      <c r="L25" s="39">
        <f t="shared" si="2"/>
        <v>31</v>
      </c>
      <c r="M25" s="38">
        <f t="shared" si="3"/>
        <v>43.05555555555556</v>
      </c>
      <c r="N25" s="64">
        <v>37</v>
      </c>
      <c r="O25" s="38">
        <f t="shared" si="4"/>
        <v>51.388888888888886</v>
      </c>
      <c r="P25" s="49">
        <v>4</v>
      </c>
      <c r="Q25" s="38">
        <f t="shared" si="5"/>
        <v>5.555555555555555</v>
      </c>
      <c r="R25" s="42">
        <v>0</v>
      </c>
      <c r="S25" s="38">
        <f t="shared" si="6"/>
        <v>0</v>
      </c>
      <c r="T25" s="39">
        <f t="shared" si="7"/>
        <v>41</v>
      </c>
      <c r="U25" s="38">
        <f t="shared" si="8"/>
        <v>56.94444444444444</v>
      </c>
    </row>
    <row r="26" spans="1:21" ht="16.5" customHeight="1">
      <c r="A26" s="3">
        <v>16</v>
      </c>
      <c r="B26" s="8" t="s">
        <v>40</v>
      </c>
      <c r="C26" s="2" t="s">
        <v>33</v>
      </c>
      <c r="D26" s="2" t="s">
        <v>41</v>
      </c>
      <c r="E26" s="2">
        <v>6</v>
      </c>
      <c r="F26" s="2"/>
      <c r="G26" s="1">
        <v>72</v>
      </c>
      <c r="H26" s="1">
        <v>0</v>
      </c>
      <c r="I26" s="38">
        <f t="shared" si="1"/>
        <v>0</v>
      </c>
      <c r="J26" s="57">
        <v>7</v>
      </c>
      <c r="K26" s="38">
        <f t="shared" si="0"/>
        <v>9.722222222222223</v>
      </c>
      <c r="L26" s="39">
        <f t="shared" si="2"/>
        <v>7</v>
      </c>
      <c r="M26" s="38">
        <f t="shared" si="3"/>
        <v>9.722222222222223</v>
      </c>
      <c r="N26" s="64">
        <v>37</v>
      </c>
      <c r="O26" s="38">
        <f t="shared" si="4"/>
        <v>51.388888888888886</v>
      </c>
      <c r="P26" s="49">
        <v>28</v>
      </c>
      <c r="Q26" s="38">
        <f t="shared" si="5"/>
        <v>38.88888888888889</v>
      </c>
      <c r="R26" s="42">
        <v>0</v>
      </c>
      <c r="S26" s="38">
        <f t="shared" si="6"/>
        <v>0</v>
      </c>
      <c r="T26" s="39">
        <f t="shared" si="7"/>
        <v>65</v>
      </c>
      <c r="U26" s="38">
        <f t="shared" si="8"/>
        <v>90.27777777777779</v>
      </c>
    </row>
    <row r="27" spans="1:21" ht="16.5" customHeight="1">
      <c r="A27" s="3">
        <v>17</v>
      </c>
      <c r="B27" s="8" t="s">
        <v>40</v>
      </c>
      <c r="C27" s="2" t="s">
        <v>33</v>
      </c>
      <c r="D27" s="2" t="s">
        <v>11</v>
      </c>
      <c r="E27" s="2">
        <v>7</v>
      </c>
      <c r="F27" s="2"/>
      <c r="G27" s="1">
        <v>72</v>
      </c>
      <c r="H27" s="1">
        <v>0</v>
      </c>
      <c r="I27" s="38">
        <f t="shared" si="1"/>
        <v>0</v>
      </c>
      <c r="J27" s="57">
        <v>18</v>
      </c>
      <c r="K27" s="38">
        <f t="shared" si="0"/>
        <v>25</v>
      </c>
      <c r="L27" s="39">
        <f t="shared" si="2"/>
        <v>18</v>
      </c>
      <c r="M27" s="38">
        <f t="shared" si="3"/>
        <v>25</v>
      </c>
      <c r="N27" s="64">
        <v>39</v>
      </c>
      <c r="O27" s="38">
        <f t="shared" si="4"/>
        <v>54.166666666666664</v>
      </c>
      <c r="P27" s="49">
        <v>15</v>
      </c>
      <c r="Q27" s="38">
        <f t="shared" si="5"/>
        <v>20.833333333333336</v>
      </c>
      <c r="R27" s="42">
        <v>0</v>
      </c>
      <c r="S27" s="38">
        <f t="shared" si="6"/>
        <v>0</v>
      </c>
      <c r="T27" s="39">
        <f t="shared" si="7"/>
        <v>54</v>
      </c>
      <c r="U27" s="38">
        <f t="shared" si="8"/>
        <v>75</v>
      </c>
    </row>
    <row r="28" spans="1:21" ht="16.5" customHeight="1">
      <c r="A28" s="3">
        <v>18</v>
      </c>
      <c r="B28" s="8" t="s">
        <v>40</v>
      </c>
      <c r="C28" s="2" t="s">
        <v>33</v>
      </c>
      <c r="D28" s="2" t="s">
        <v>12</v>
      </c>
      <c r="E28" s="2">
        <v>7</v>
      </c>
      <c r="F28" s="2"/>
      <c r="G28" s="1">
        <v>72</v>
      </c>
      <c r="H28" s="1">
        <v>0</v>
      </c>
      <c r="I28" s="38">
        <f t="shared" si="1"/>
        <v>0</v>
      </c>
      <c r="J28" s="57">
        <v>12</v>
      </c>
      <c r="K28" s="38">
        <f t="shared" si="0"/>
        <v>16.666666666666664</v>
      </c>
      <c r="L28" s="39">
        <f t="shared" si="2"/>
        <v>12</v>
      </c>
      <c r="M28" s="38">
        <f t="shared" si="3"/>
        <v>16.666666666666664</v>
      </c>
      <c r="N28" s="64">
        <v>47</v>
      </c>
      <c r="O28" s="38">
        <f t="shared" si="4"/>
        <v>65.27777777777779</v>
      </c>
      <c r="P28" s="49">
        <v>13</v>
      </c>
      <c r="Q28" s="38">
        <f t="shared" si="5"/>
        <v>18.055555555555554</v>
      </c>
      <c r="R28" s="42">
        <v>0</v>
      </c>
      <c r="S28" s="38">
        <f t="shared" si="6"/>
        <v>0</v>
      </c>
      <c r="T28" s="39">
        <f t="shared" si="7"/>
        <v>60</v>
      </c>
      <c r="U28" s="38">
        <f t="shared" si="8"/>
        <v>83.33333333333334</v>
      </c>
    </row>
    <row r="29" spans="1:21" ht="16.5" customHeight="1">
      <c r="A29" s="3">
        <v>19</v>
      </c>
      <c r="B29" s="8" t="s">
        <v>40</v>
      </c>
      <c r="C29" s="2" t="s">
        <v>33</v>
      </c>
      <c r="D29" s="2" t="s">
        <v>13</v>
      </c>
      <c r="E29" s="2">
        <v>7</v>
      </c>
      <c r="F29" s="2" t="s">
        <v>14</v>
      </c>
      <c r="G29" s="1">
        <v>72</v>
      </c>
      <c r="H29" s="1">
        <v>0</v>
      </c>
      <c r="I29" s="38">
        <f t="shared" si="1"/>
        <v>0</v>
      </c>
      <c r="J29" s="57">
        <v>6</v>
      </c>
      <c r="K29" s="38">
        <f t="shared" si="0"/>
        <v>8.333333333333332</v>
      </c>
      <c r="L29" s="39">
        <f t="shared" si="2"/>
        <v>6</v>
      </c>
      <c r="M29" s="38">
        <f t="shared" si="3"/>
        <v>8.333333333333332</v>
      </c>
      <c r="N29" s="64">
        <v>32</v>
      </c>
      <c r="O29" s="38">
        <f t="shared" si="4"/>
        <v>44.44444444444444</v>
      </c>
      <c r="P29" s="49">
        <v>34</v>
      </c>
      <c r="Q29" s="38">
        <f t="shared" si="5"/>
        <v>47.22222222222222</v>
      </c>
      <c r="R29" s="42">
        <v>0</v>
      </c>
      <c r="S29" s="38">
        <f t="shared" si="6"/>
        <v>0</v>
      </c>
      <c r="T29" s="39">
        <f t="shared" si="7"/>
        <v>66</v>
      </c>
      <c r="U29" s="38">
        <f t="shared" si="8"/>
        <v>91.66666666666666</v>
      </c>
    </row>
    <row r="30" spans="1:21" ht="16.5" customHeight="1">
      <c r="A30" s="3">
        <v>20</v>
      </c>
      <c r="B30" s="8" t="s">
        <v>40</v>
      </c>
      <c r="C30" s="2" t="s">
        <v>33</v>
      </c>
      <c r="D30" s="2" t="s">
        <v>24</v>
      </c>
      <c r="E30" s="2">
        <v>7</v>
      </c>
      <c r="F30" s="2"/>
      <c r="G30" s="1">
        <v>72</v>
      </c>
      <c r="H30" s="1">
        <v>0</v>
      </c>
      <c r="I30" s="38">
        <f t="shared" si="1"/>
        <v>0</v>
      </c>
      <c r="J30" s="57">
        <v>6</v>
      </c>
      <c r="K30" s="38">
        <f t="shared" si="0"/>
        <v>8.333333333333332</v>
      </c>
      <c r="L30" s="39">
        <f t="shared" si="2"/>
        <v>6</v>
      </c>
      <c r="M30" s="38">
        <f t="shared" si="3"/>
        <v>8.333333333333332</v>
      </c>
      <c r="N30" s="64">
        <v>18</v>
      </c>
      <c r="O30" s="38">
        <f t="shared" si="4"/>
        <v>25</v>
      </c>
      <c r="P30" s="49">
        <v>48</v>
      </c>
      <c r="Q30" s="38">
        <f t="shared" si="5"/>
        <v>66.66666666666666</v>
      </c>
      <c r="R30" s="42">
        <v>0</v>
      </c>
      <c r="S30" s="38">
        <f t="shared" si="6"/>
        <v>0</v>
      </c>
      <c r="T30" s="39">
        <f t="shared" si="7"/>
        <v>66</v>
      </c>
      <c r="U30" s="38">
        <f t="shared" si="8"/>
        <v>91.66666666666666</v>
      </c>
    </row>
    <row r="31" spans="1:21" ht="16.5" customHeight="1">
      <c r="A31" s="3">
        <v>21</v>
      </c>
      <c r="B31" s="8" t="s">
        <v>40</v>
      </c>
      <c r="C31" s="2" t="s">
        <v>33</v>
      </c>
      <c r="D31" s="2" t="s">
        <v>11</v>
      </c>
      <c r="E31" s="2">
        <v>8</v>
      </c>
      <c r="F31" s="2"/>
      <c r="G31" s="1">
        <v>68</v>
      </c>
      <c r="H31" s="1">
        <v>0</v>
      </c>
      <c r="I31" s="38">
        <f t="shared" si="1"/>
        <v>0</v>
      </c>
      <c r="J31" s="57">
        <v>27</v>
      </c>
      <c r="K31" s="38">
        <f t="shared" si="0"/>
        <v>39.705882352941174</v>
      </c>
      <c r="L31" s="39">
        <f t="shared" si="2"/>
        <v>27</v>
      </c>
      <c r="M31" s="38">
        <f t="shared" si="3"/>
        <v>39.705882352941174</v>
      </c>
      <c r="N31" s="64">
        <v>27</v>
      </c>
      <c r="O31" s="38">
        <f t="shared" si="4"/>
        <v>39.705882352941174</v>
      </c>
      <c r="P31" s="49">
        <v>11</v>
      </c>
      <c r="Q31" s="38">
        <f t="shared" si="5"/>
        <v>16.176470588235293</v>
      </c>
      <c r="R31" s="42">
        <v>3</v>
      </c>
      <c r="S31" s="38">
        <f t="shared" si="6"/>
        <v>4.411764705882353</v>
      </c>
      <c r="T31" s="39">
        <f t="shared" si="7"/>
        <v>41</v>
      </c>
      <c r="U31" s="38">
        <f t="shared" si="8"/>
        <v>60.29411764705882</v>
      </c>
    </row>
    <row r="32" spans="1:21" ht="16.5" customHeight="1">
      <c r="A32" s="3">
        <v>22</v>
      </c>
      <c r="B32" s="8" t="s">
        <v>40</v>
      </c>
      <c r="C32" s="2" t="s">
        <v>33</v>
      </c>
      <c r="D32" s="2" t="s">
        <v>12</v>
      </c>
      <c r="E32" s="2">
        <v>8</v>
      </c>
      <c r="F32" s="2"/>
      <c r="G32" s="1">
        <v>68</v>
      </c>
      <c r="H32" s="1">
        <v>0</v>
      </c>
      <c r="I32" s="38">
        <f t="shared" si="1"/>
        <v>0</v>
      </c>
      <c r="J32" s="57">
        <v>21</v>
      </c>
      <c r="K32" s="38">
        <f t="shared" si="0"/>
        <v>30.88235294117647</v>
      </c>
      <c r="L32" s="39">
        <f t="shared" si="2"/>
        <v>21</v>
      </c>
      <c r="M32" s="38">
        <f t="shared" si="3"/>
        <v>30.88235294117647</v>
      </c>
      <c r="N32" s="64">
        <v>43</v>
      </c>
      <c r="O32" s="38">
        <f t="shared" si="4"/>
        <v>63.23529411764706</v>
      </c>
      <c r="P32" s="49">
        <v>4</v>
      </c>
      <c r="Q32" s="38">
        <f t="shared" si="5"/>
        <v>5.88235294117647</v>
      </c>
      <c r="R32" s="42">
        <v>0</v>
      </c>
      <c r="S32" s="38">
        <f t="shared" si="6"/>
        <v>0</v>
      </c>
      <c r="T32" s="39">
        <f t="shared" si="7"/>
        <v>47</v>
      </c>
      <c r="U32" s="38">
        <f t="shared" si="8"/>
        <v>69.11764705882352</v>
      </c>
    </row>
    <row r="33" spans="1:21" ht="16.5" customHeight="1">
      <c r="A33" s="3">
        <v>23</v>
      </c>
      <c r="B33" s="8" t="s">
        <v>40</v>
      </c>
      <c r="C33" s="2" t="s">
        <v>33</v>
      </c>
      <c r="D33" s="2" t="s">
        <v>13</v>
      </c>
      <c r="E33" s="2">
        <v>8</v>
      </c>
      <c r="F33" s="2"/>
      <c r="G33" s="1">
        <v>68</v>
      </c>
      <c r="H33" s="1">
        <v>0</v>
      </c>
      <c r="I33" s="38">
        <f t="shared" si="1"/>
        <v>0</v>
      </c>
      <c r="J33" s="57">
        <v>23</v>
      </c>
      <c r="K33" s="38">
        <f t="shared" si="0"/>
        <v>33.82352941176471</v>
      </c>
      <c r="L33" s="39">
        <f t="shared" si="2"/>
        <v>23</v>
      </c>
      <c r="M33" s="38">
        <f t="shared" si="3"/>
        <v>33.82352941176471</v>
      </c>
      <c r="N33" s="64">
        <v>28</v>
      </c>
      <c r="O33" s="38">
        <f t="shared" si="4"/>
        <v>41.17647058823529</v>
      </c>
      <c r="P33" s="49">
        <v>16</v>
      </c>
      <c r="Q33" s="38">
        <f t="shared" si="5"/>
        <v>23.52941176470588</v>
      </c>
      <c r="R33" s="42">
        <v>1</v>
      </c>
      <c r="S33" s="38">
        <f t="shared" si="6"/>
        <v>1.4705882352941175</v>
      </c>
      <c r="T33" s="39">
        <f t="shared" si="7"/>
        <v>45</v>
      </c>
      <c r="U33" s="38">
        <f t="shared" si="8"/>
        <v>66.17647058823529</v>
      </c>
    </row>
    <row r="34" spans="1:21" ht="16.5" customHeight="1">
      <c r="A34" s="3">
        <v>24</v>
      </c>
      <c r="B34" s="8" t="s">
        <v>40</v>
      </c>
      <c r="C34" s="2" t="s">
        <v>33</v>
      </c>
      <c r="D34" s="2" t="s">
        <v>42</v>
      </c>
      <c r="E34" s="2">
        <v>8</v>
      </c>
      <c r="F34" s="2"/>
      <c r="G34" s="1">
        <v>68</v>
      </c>
      <c r="H34" s="1">
        <v>0</v>
      </c>
      <c r="I34" s="38">
        <f t="shared" si="1"/>
        <v>0</v>
      </c>
      <c r="J34" s="57">
        <v>11</v>
      </c>
      <c r="K34" s="38">
        <f t="shared" si="0"/>
        <v>16.176470588235293</v>
      </c>
      <c r="L34" s="39">
        <f t="shared" si="2"/>
        <v>11</v>
      </c>
      <c r="M34" s="38">
        <f t="shared" si="3"/>
        <v>16.176470588235293</v>
      </c>
      <c r="N34" s="64">
        <v>29</v>
      </c>
      <c r="O34" s="38">
        <f t="shared" si="4"/>
        <v>42.64705882352941</v>
      </c>
      <c r="P34" s="49">
        <v>25</v>
      </c>
      <c r="Q34" s="38">
        <f t="shared" si="5"/>
        <v>36.76470588235294</v>
      </c>
      <c r="R34" s="42">
        <v>3</v>
      </c>
      <c r="S34" s="38">
        <f t="shared" si="6"/>
        <v>4.411764705882353</v>
      </c>
      <c r="T34" s="39">
        <f t="shared" si="7"/>
        <v>57</v>
      </c>
      <c r="U34" s="38">
        <f t="shared" si="8"/>
        <v>83.82352941176471</v>
      </c>
    </row>
    <row r="35" spans="1:21" ht="16.5" customHeight="1">
      <c r="A35" s="3">
        <v>25</v>
      </c>
      <c r="B35" s="8" t="s">
        <v>43</v>
      </c>
      <c r="C35" s="2" t="s">
        <v>33</v>
      </c>
      <c r="D35" s="2" t="s">
        <v>11</v>
      </c>
      <c r="E35" s="2">
        <v>6</v>
      </c>
      <c r="F35" s="2"/>
      <c r="G35" s="1">
        <v>58</v>
      </c>
      <c r="H35" s="1">
        <v>0</v>
      </c>
      <c r="I35" s="38">
        <f t="shared" si="1"/>
        <v>0</v>
      </c>
      <c r="J35" s="57">
        <v>11</v>
      </c>
      <c r="K35" s="38">
        <f t="shared" si="0"/>
        <v>18.96551724137931</v>
      </c>
      <c r="L35" s="39">
        <f t="shared" si="2"/>
        <v>11</v>
      </c>
      <c r="M35" s="38">
        <f t="shared" si="3"/>
        <v>18.96551724137931</v>
      </c>
      <c r="N35" s="64">
        <v>27</v>
      </c>
      <c r="O35" s="38">
        <f t="shared" si="4"/>
        <v>46.55172413793103</v>
      </c>
      <c r="P35" s="49">
        <v>20</v>
      </c>
      <c r="Q35" s="38">
        <f t="shared" si="5"/>
        <v>34.48275862068966</v>
      </c>
      <c r="R35" s="42">
        <v>0</v>
      </c>
      <c r="S35" s="38">
        <f t="shared" si="6"/>
        <v>0</v>
      </c>
      <c r="T35" s="39">
        <f t="shared" si="7"/>
        <v>47</v>
      </c>
      <c r="U35" s="38">
        <f t="shared" si="8"/>
        <v>81.03448275862068</v>
      </c>
    </row>
    <row r="36" spans="1:21" ht="16.5" customHeight="1">
      <c r="A36" s="3">
        <v>26</v>
      </c>
      <c r="B36" s="8" t="s">
        <v>43</v>
      </c>
      <c r="C36" s="2" t="s">
        <v>33</v>
      </c>
      <c r="D36" s="2" t="s">
        <v>12</v>
      </c>
      <c r="E36" s="2">
        <v>6</v>
      </c>
      <c r="F36" s="2"/>
      <c r="G36" s="1">
        <v>58</v>
      </c>
      <c r="H36" s="1">
        <v>0</v>
      </c>
      <c r="I36" s="38">
        <f t="shared" si="1"/>
        <v>0</v>
      </c>
      <c r="J36" s="57">
        <v>9</v>
      </c>
      <c r="K36" s="38">
        <f t="shared" si="0"/>
        <v>15.517241379310345</v>
      </c>
      <c r="L36" s="39">
        <f t="shared" si="2"/>
        <v>9</v>
      </c>
      <c r="M36" s="38">
        <f t="shared" si="3"/>
        <v>15.517241379310345</v>
      </c>
      <c r="N36" s="64">
        <v>40</v>
      </c>
      <c r="O36" s="38">
        <f t="shared" si="4"/>
        <v>68.96551724137932</v>
      </c>
      <c r="P36" s="49">
        <v>9</v>
      </c>
      <c r="Q36" s="38">
        <f t="shared" si="5"/>
        <v>15.517241379310345</v>
      </c>
      <c r="R36" s="42">
        <v>0</v>
      </c>
      <c r="S36" s="38">
        <f t="shared" si="6"/>
        <v>0</v>
      </c>
      <c r="T36" s="39">
        <f t="shared" si="7"/>
        <v>49</v>
      </c>
      <c r="U36" s="38">
        <f t="shared" si="8"/>
        <v>84.48275862068965</v>
      </c>
    </row>
    <row r="37" spans="1:21" ht="16.5" customHeight="1">
      <c r="A37" s="3">
        <v>27</v>
      </c>
      <c r="B37" s="8" t="s">
        <v>43</v>
      </c>
      <c r="C37" s="2" t="s">
        <v>33</v>
      </c>
      <c r="D37" s="2" t="s">
        <v>13</v>
      </c>
      <c r="E37" s="2">
        <v>6</v>
      </c>
      <c r="F37" s="2"/>
      <c r="G37" s="1">
        <v>58</v>
      </c>
      <c r="H37" s="1">
        <v>0</v>
      </c>
      <c r="I37" s="38">
        <f t="shared" si="1"/>
        <v>0</v>
      </c>
      <c r="J37" s="57">
        <v>52</v>
      </c>
      <c r="K37" s="38">
        <f t="shared" si="0"/>
        <v>89.65517241379311</v>
      </c>
      <c r="L37" s="39">
        <f t="shared" si="2"/>
        <v>52</v>
      </c>
      <c r="M37" s="38">
        <f t="shared" si="3"/>
        <v>89.65517241379311</v>
      </c>
      <c r="N37" s="64">
        <v>6</v>
      </c>
      <c r="O37" s="38">
        <f t="shared" si="4"/>
        <v>10.344827586206897</v>
      </c>
      <c r="P37" s="49">
        <v>0</v>
      </c>
      <c r="Q37" s="38">
        <f t="shared" si="5"/>
        <v>0</v>
      </c>
      <c r="R37" s="42">
        <v>0</v>
      </c>
      <c r="S37" s="38">
        <f t="shared" si="6"/>
        <v>0</v>
      </c>
      <c r="T37" s="39">
        <f t="shared" si="7"/>
        <v>6</v>
      </c>
      <c r="U37" s="38">
        <f t="shared" si="8"/>
        <v>10.344827586206897</v>
      </c>
    </row>
    <row r="38" spans="1:21" ht="16.5" customHeight="1">
      <c r="A38" s="3">
        <v>28</v>
      </c>
      <c r="B38" s="8" t="s">
        <v>43</v>
      </c>
      <c r="C38" s="2" t="s">
        <v>33</v>
      </c>
      <c r="D38" s="2" t="s">
        <v>41</v>
      </c>
      <c r="E38" s="2">
        <v>6</v>
      </c>
      <c r="F38" s="2"/>
      <c r="G38" s="1">
        <v>58</v>
      </c>
      <c r="H38" s="1">
        <v>0</v>
      </c>
      <c r="I38" s="38">
        <f t="shared" si="1"/>
        <v>0</v>
      </c>
      <c r="J38" s="57">
        <v>6</v>
      </c>
      <c r="K38" s="38">
        <f t="shared" si="0"/>
        <v>10.344827586206897</v>
      </c>
      <c r="L38" s="39">
        <f t="shared" si="2"/>
        <v>6</v>
      </c>
      <c r="M38" s="38">
        <f t="shared" si="3"/>
        <v>10.344827586206897</v>
      </c>
      <c r="N38" s="64">
        <v>15</v>
      </c>
      <c r="O38" s="38">
        <f t="shared" si="4"/>
        <v>25.862068965517242</v>
      </c>
      <c r="P38" s="49">
        <v>32</v>
      </c>
      <c r="Q38" s="38">
        <f t="shared" si="5"/>
        <v>55.172413793103445</v>
      </c>
      <c r="R38" s="42">
        <v>5</v>
      </c>
      <c r="S38" s="38">
        <f t="shared" si="6"/>
        <v>8.620689655172415</v>
      </c>
      <c r="T38" s="39">
        <f t="shared" si="7"/>
        <v>52</v>
      </c>
      <c r="U38" s="38">
        <f t="shared" si="8"/>
        <v>89.65517241379311</v>
      </c>
    </row>
    <row r="39" spans="1:21" ht="16.5" customHeight="1">
      <c r="A39" s="3">
        <v>29</v>
      </c>
      <c r="B39" s="8" t="s">
        <v>43</v>
      </c>
      <c r="C39" s="2" t="s">
        <v>33</v>
      </c>
      <c r="D39" s="2" t="s">
        <v>11</v>
      </c>
      <c r="E39" s="2">
        <v>7</v>
      </c>
      <c r="F39" s="2"/>
      <c r="G39" s="1">
        <v>57</v>
      </c>
      <c r="H39" s="1">
        <v>0</v>
      </c>
      <c r="I39" s="38">
        <f t="shared" si="1"/>
        <v>0</v>
      </c>
      <c r="J39" s="57">
        <v>16</v>
      </c>
      <c r="K39" s="38">
        <f t="shared" si="0"/>
        <v>28.07017543859649</v>
      </c>
      <c r="L39" s="39">
        <f t="shared" si="2"/>
        <v>16</v>
      </c>
      <c r="M39" s="38">
        <f t="shared" si="3"/>
        <v>28.07017543859649</v>
      </c>
      <c r="N39" s="64">
        <v>38</v>
      </c>
      <c r="O39" s="38">
        <f t="shared" si="4"/>
        <v>66.66666666666666</v>
      </c>
      <c r="P39" s="49">
        <v>3</v>
      </c>
      <c r="Q39" s="38">
        <f t="shared" si="5"/>
        <v>5.263157894736842</v>
      </c>
      <c r="R39" s="42">
        <v>0</v>
      </c>
      <c r="S39" s="38">
        <f t="shared" si="6"/>
        <v>0</v>
      </c>
      <c r="T39" s="39">
        <f t="shared" si="7"/>
        <v>41</v>
      </c>
      <c r="U39" s="38">
        <f t="shared" si="8"/>
        <v>71.9298245614035</v>
      </c>
    </row>
    <row r="40" spans="1:21" ht="16.5" customHeight="1">
      <c r="A40" s="3">
        <v>30</v>
      </c>
      <c r="B40" s="8" t="s">
        <v>43</v>
      </c>
      <c r="C40" s="2" t="s">
        <v>33</v>
      </c>
      <c r="D40" s="2" t="s">
        <v>12</v>
      </c>
      <c r="E40" s="2">
        <v>7</v>
      </c>
      <c r="F40" s="2"/>
      <c r="G40" s="1">
        <v>57</v>
      </c>
      <c r="H40" s="1">
        <v>0</v>
      </c>
      <c r="I40" s="38">
        <f t="shared" si="1"/>
        <v>0</v>
      </c>
      <c r="J40" s="57">
        <v>3</v>
      </c>
      <c r="K40" s="38">
        <f t="shared" si="0"/>
        <v>5.263157894736842</v>
      </c>
      <c r="L40" s="39">
        <f t="shared" si="2"/>
        <v>3</v>
      </c>
      <c r="M40" s="38">
        <f t="shared" si="3"/>
        <v>5.263157894736842</v>
      </c>
      <c r="N40" s="64">
        <v>41</v>
      </c>
      <c r="O40" s="38">
        <f t="shared" si="4"/>
        <v>71.9298245614035</v>
      </c>
      <c r="P40" s="49">
        <v>13</v>
      </c>
      <c r="Q40" s="38">
        <f t="shared" si="5"/>
        <v>22.807017543859647</v>
      </c>
      <c r="R40" s="42">
        <v>0</v>
      </c>
      <c r="S40" s="38">
        <f t="shared" si="6"/>
        <v>0</v>
      </c>
      <c r="T40" s="39">
        <f t="shared" si="7"/>
        <v>54</v>
      </c>
      <c r="U40" s="38">
        <f t="shared" si="8"/>
        <v>94.73684210526315</v>
      </c>
    </row>
    <row r="41" spans="1:21" ht="16.5" customHeight="1">
      <c r="A41" s="3">
        <v>31</v>
      </c>
      <c r="B41" s="8" t="s">
        <v>43</v>
      </c>
      <c r="C41" s="2" t="s">
        <v>33</v>
      </c>
      <c r="D41" s="2" t="s">
        <v>13</v>
      </c>
      <c r="E41" s="2">
        <v>7</v>
      </c>
      <c r="F41" s="2" t="s">
        <v>14</v>
      </c>
      <c r="G41" s="1">
        <v>57</v>
      </c>
      <c r="H41" s="1">
        <v>0</v>
      </c>
      <c r="I41" s="38">
        <f t="shared" si="1"/>
        <v>0</v>
      </c>
      <c r="J41" s="57">
        <v>37</v>
      </c>
      <c r="K41" s="38">
        <f t="shared" si="0"/>
        <v>64.91228070175438</v>
      </c>
      <c r="L41" s="39">
        <f t="shared" si="2"/>
        <v>37</v>
      </c>
      <c r="M41" s="38">
        <f t="shared" si="3"/>
        <v>64.91228070175438</v>
      </c>
      <c r="N41" s="64">
        <v>16</v>
      </c>
      <c r="O41" s="38">
        <f t="shared" si="4"/>
        <v>28.07017543859649</v>
      </c>
      <c r="P41" s="49">
        <v>4</v>
      </c>
      <c r="Q41" s="38">
        <f t="shared" si="5"/>
        <v>7.017543859649122</v>
      </c>
      <c r="R41" s="42">
        <v>0</v>
      </c>
      <c r="S41" s="38">
        <f t="shared" si="6"/>
        <v>0</v>
      </c>
      <c r="T41" s="39">
        <f t="shared" si="7"/>
        <v>20</v>
      </c>
      <c r="U41" s="38">
        <f t="shared" si="8"/>
        <v>35.08771929824561</v>
      </c>
    </row>
    <row r="42" spans="1:21" ht="16.5" customHeight="1">
      <c r="A42" s="3">
        <v>32</v>
      </c>
      <c r="B42" s="8" t="s">
        <v>43</v>
      </c>
      <c r="C42" s="2" t="s">
        <v>33</v>
      </c>
      <c r="D42" s="2" t="s">
        <v>24</v>
      </c>
      <c r="E42" s="2">
        <v>7</v>
      </c>
      <c r="F42" s="2"/>
      <c r="G42" s="1">
        <v>57</v>
      </c>
      <c r="H42" s="1">
        <v>0</v>
      </c>
      <c r="I42" s="38">
        <f t="shared" si="1"/>
        <v>0</v>
      </c>
      <c r="J42" s="57">
        <v>3</v>
      </c>
      <c r="K42" s="38">
        <f t="shared" si="0"/>
        <v>5.263157894736842</v>
      </c>
      <c r="L42" s="39">
        <f t="shared" si="2"/>
        <v>3</v>
      </c>
      <c r="M42" s="38">
        <f t="shared" si="3"/>
        <v>5.263157894736842</v>
      </c>
      <c r="N42" s="64">
        <v>28</v>
      </c>
      <c r="O42" s="38">
        <f t="shared" si="4"/>
        <v>49.122807017543856</v>
      </c>
      <c r="P42" s="49">
        <v>26</v>
      </c>
      <c r="Q42" s="38">
        <f t="shared" si="5"/>
        <v>45.614035087719294</v>
      </c>
      <c r="R42" s="42">
        <v>0</v>
      </c>
      <c r="S42" s="38">
        <f t="shared" si="6"/>
        <v>0</v>
      </c>
      <c r="T42" s="39">
        <f t="shared" si="7"/>
        <v>54</v>
      </c>
      <c r="U42" s="38">
        <f t="shared" si="8"/>
        <v>94.73684210526315</v>
      </c>
    </row>
    <row r="43" spans="1:21" ht="16.5" customHeight="1">
      <c r="A43" s="3">
        <v>33</v>
      </c>
      <c r="B43" s="8" t="s">
        <v>43</v>
      </c>
      <c r="C43" s="2" t="s">
        <v>33</v>
      </c>
      <c r="D43" s="2" t="s">
        <v>11</v>
      </c>
      <c r="E43" s="2">
        <v>8</v>
      </c>
      <c r="F43" s="2"/>
      <c r="G43" s="1">
        <v>58</v>
      </c>
      <c r="H43" s="1">
        <v>0</v>
      </c>
      <c r="I43" s="38">
        <f t="shared" si="1"/>
        <v>0</v>
      </c>
      <c r="J43" s="57">
        <v>34</v>
      </c>
      <c r="K43" s="38">
        <f t="shared" si="0"/>
        <v>58.620689655172406</v>
      </c>
      <c r="L43" s="39">
        <f t="shared" si="2"/>
        <v>34</v>
      </c>
      <c r="M43" s="38">
        <f t="shared" si="3"/>
        <v>58.620689655172406</v>
      </c>
      <c r="N43" s="64">
        <v>21</v>
      </c>
      <c r="O43" s="38">
        <f t="shared" si="4"/>
        <v>36.206896551724135</v>
      </c>
      <c r="P43" s="49">
        <v>4</v>
      </c>
      <c r="Q43" s="38">
        <f t="shared" si="5"/>
        <v>6.896551724137931</v>
      </c>
      <c r="R43" s="42">
        <v>0</v>
      </c>
      <c r="S43" s="38">
        <f t="shared" si="6"/>
        <v>0</v>
      </c>
      <c r="T43" s="39">
        <f t="shared" si="7"/>
        <v>25</v>
      </c>
      <c r="U43" s="38">
        <f t="shared" si="8"/>
        <v>43.103448275862064</v>
      </c>
    </row>
    <row r="44" spans="1:21" ht="16.5" customHeight="1">
      <c r="A44" s="3">
        <v>34</v>
      </c>
      <c r="B44" s="8" t="s">
        <v>43</v>
      </c>
      <c r="C44" s="2" t="s">
        <v>33</v>
      </c>
      <c r="D44" s="2" t="s">
        <v>12</v>
      </c>
      <c r="E44" s="2">
        <v>8</v>
      </c>
      <c r="F44" s="2"/>
      <c r="G44" s="1">
        <v>58</v>
      </c>
      <c r="H44" s="1">
        <v>0</v>
      </c>
      <c r="I44" s="38">
        <f t="shared" si="1"/>
        <v>0</v>
      </c>
      <c r="J44" s="57">
        <v>12</v>
      </c>
      <c r="K44" s="38">
        <f t="shared" si="0"/>
        <v>20.689655172413794</v>
      </c>
      <c r="L44" s="39">
        <f t="shared" si="2"/>
        <v>12</v>
      </c>
      <c r="M44" s="38">
        <f t="shared" si="3"/>
        <v>20.689655172413794</v>
      </c>
      <c r="N44" s="64">
        <v>40</v>
      </c>
      <c r="O44" s="38">
        <f t="shared" si="4"/>
        <v>68.96551724137932</v>
      </c>
      <c r="P44" s="49">
        <v>6</v>
      </c>
      <c r="Q44" s="38">
        <f t="shared" si="5"/>
        <v>10.344827586206897</v>
      </c>
      <c r="R44" s="42">
        <v>0</v>
      </c>
      <c r="S44" s="38">
        <f t="shared" si="6"/>
        <v>0</v>
      </c>
      <c r="T44" s="39">
        <f t="shared" si="7"/>
        <v>46</v>
      </c>
      <c r="U44" s="38">
        <f t="shared" si="8"/>
        <v>79.3103448275862</v>
      </c>
    </row>
    <row r="45" spans="1:21" ht="16.5" customHeight="1">
      <c r="A45" s="3">
        <v>35</v>
      </c>
      <c r="B45" s="8" t="s">
        <v>43</v>
      </c>
      <c r="C45" s="2" t="s">
        <v>33</v>
      </c>
      <c r="D45" s="2" t="s">
        <v>13</v>
      </c>
      <c r="E45" s="2">
        <v>8</v>
      </c>
      <c r="F45" s="2" t="s">
        <v>14</v>
      </c>
      <c r="G45" s="1">
        <v>58</v>
      </c>
      <c r="H45" s="1">
        <v>0</v>
      </c>
      <c r="I45" s="38">
        <f t="shared" si="1"/>
        <v>0</v>
      </c>
      <c r="J45" s="57">
        <v>44</v>
      </c>
      <c r="K45" s="38">
        <f t="shared" si="0"/>
        <v>75.86206896551724</v>
      </c>
      <c r="L45" s="39">
        <f t="shared" si="2"/>
        <v>44</v>
      </c>
      <c r="M45" s="38">
        <f t="shared" si="3"/>
        <v>75.86206896551724</v>
      </c>
      <c r="N45" s="64">
        <v>12</v>
      </c>
      <c r="O45" s="38">
        <f t="shared" si="4"/>
        <v>20.689655172413794</v>
      </c>
      <c r="P45" s="49">
        <v>2</v>
      </c>
      <c r="Q45" s="38">
        <f t="shared" si="5"/>
        <v>3.4482758620689653</v>
      </c>
      <c r="R45" s="42">
        <v>0</v>
      </c>
      <c r="S45" s="38">
        <f t="shared" si="6"/>
        <v>0</v>
      </c>
      <c r="T45" s="39">
        <f t="shared" si="7"/>
        <v>14</v>
      </c>
      <c r="U45" s="38">
        <f t="shared" si="8"/>
        <v>24.137931034482758</v>
      </c>
    </row>
    <row r="46" spans="1:21" ht="16.5" customHeight="1">
      <c r="A46" s="3">
        <v>36</v>
      </c>
      <c r="B46" s="8" t="s">
        <v>43</v>
      </c>
      <c r="C46" s="2" t="s">
        <v>33</v>
      </c>
      <c r="D46" s="2" t="s">
        <v>25</v>
      </c>
      <c r="E46" s="2">
        <v>8</v>
      </c>
      <c r="F46" s="2"/>
      <c r="G46" s="1">
        <v>58</v>
      </c>
      <c r="H46" s="1">
        <v>0</v>
      </c>
      <c r="I46" s="38">
        <f t="shared" si="1"/>
        <v>0</v>
      </c>
      <c r="J46" s="57">
        <v>2</v>
      </c>
      <c r="K46" s="38">
        <f t="shared" si="0"/>
        <v>3.4482758620689653</v>
      </c>
      <c r="L46" s="39">
        <f t="shared" si="2"/>
        <v>2</v>
      </c>
      <c r="M46" s="38">
        <f t="shared" si="3"/>
        <v>3.4482758620689653</v>
      </c>
      <c r="N46" s="64">
        <v>23</v>
      </c>
      <c r="O46" s="38">
        <f t="shared" si="4"/>
        <v>39.6551724137931</v>
      </c>
      <c r="P46" s="49">
        <v>24</v>
      </c>
      <c r="Q46" s="38">
        <f t="shared" si="5"/>
        <v>41.37931034482759</v>
      </c>
      <c r="R46" s="42">
        <v>8</v>
      </c>
      <c r="S46" s="38">
        <f t="shared" si="6"/>
        <v>13.793103448275861</v>
      </c>
      <c r="T46" s="39">
        <f t="shared" si="7"/>
        <v>55</v>
      </c>
      <c r="U46" s="38">
        <f t="shared" si="8"/>
        <v>94.82758620689656</v>
      </c>
    </row>
    <row r="47" spans="1:21" ht="16.5" customHeight="1">
      <c r="A47" s="3">
        <v>37</v>
      </c>
      <c r="B47" s="8" t="s">
        <v>44</v>
      </c>
      <c r="C47" s="2" t="s">
        <v>33</v>
      </c>
      <c r="D47" s="2" t="s">
        <v>11</v>
      </c>
      <c r="E47" s="11">
        <v>6</v>
      </c>
      <c r="F47" s="2"/>
      <c r="G47" s="18">
        <v>79</v>
      </c>
      <c r="H47" s="15">
        <v>0</v>
      </c>
      <c r="I47" s="38">
        <f t="shared" si="1"/>
        <v>0</v>
      </c>
      <c r="J47" s="58">
        <v>27</v>
      </c>
      <c r="K47" s="38">
        <f t="shared" si="0"/>
        <v>34.177215189873415</v>
      </c>
      <c r="L47" s="39">
        <f t="shared" si="2"/>
        <v>27</v>
      </c>
      <c r="M47" s="38">
        <f t="shared" si="3"/>
        <v>34.177215189873415</v>
      </c>
      <c r="N47" s="65">
        <v>29</v>
      </c>
      <c r="O47" s="38">
        <f t="shared" si="4"/>
        <v>36.708860759493675</v>
      </c>
      <c r="P47" s="50">
        <v>22</v>
      </c>
      <c r="Q47" s="38">
        <f t="shared" si="5"/>
        <v>27.848101265822784</v>
      </c>
      <c r="R47" s="43">
        <v>1</v>
      </c>
      <c r="S47" s="38">
        <f t="shared" si="6"/>
        <v>1.2658227848101267</v>
      </c>
      <c r="T47" s="39">
        <f t="shared" si="7"/>
        <v>52</v>
      </c>
      <c r="U47" s="38">
        <f t="shared" si="8"/>
        <v>65.82278481012658</v>
      </c>
    </row>
    <row r="48" spans="1:21" ht="16.5" customHeight="1">
      <c r="A48" s="3">
        <v>38</v>
      </c>
      <c r="B48" s="8" t="s">
        <v>44</v>
      </c>
      <c r="C48" s="2" t="s">
        <v>33</v>
      </c>
      <c r="D48" s="2" t="s">
        <v>12</v>
      </c>
      <c r="E48" s="11">
        <v>6</v>
      </c>
      <c r="F48" s="2"/>
      <c r="G48" s="18">
        <v>79</v>
      </c>
      <c r="H48" s="15">
        <v>0</v>
      </c>
      <c r="I48" s="38">
        <f t="shared" si="1"/>
        <v>0</v>
      </c>
      <c r="J48" s="58">
        <v>11</v>
      </c>
      <c r="K48" s="38">
        <f t="shared" si="0"/>
        <v>13.924050632911392</v>
      </c>
      <c r="L48" s="39">
        <f t="shared" si="2"/>
        <v>11</v>
      </c>
      <c r="M48" s="38">
        <f t="shared" si="3"/>
        <v>13.924050632911392</v>
      </c>
      <c r="N48" s="65">
        <v>54</v>
      </c>
      <c r="O48" s="38">
        <f t="shared" si="4"/>
        <v>68.35443037974683</v>
      </c>
      <c r="P48" s="50">
        <v>14</v>
      </c>
      <c r="Q48" s="38">
        <f t="shared" si="5"/>
        <v>17.72151898734177</v>
      </c>
      <c r="R48" s="43">
        <v>0</v>
      </c>
      <c r="S48" s="38">
        <f t="shared" si="6"/>
        <v>0</v>
      </c>
      <c r="T48" s="39">
        <f t="shared" si="7"/>
        <v>68</v>
      </c>
      <c r="U48" s="38">
        <f t="shared" si="8"/>
        <v>86.07594936708861</v>
      </c>
    </row>
    <row r="49" spans="1:21" ht="16.5" customHeight="1">
      <c r="A49" s="3">
        <v>39</v>
      </c>
      <c r="B49" s="8" t="s">
        <v>44</v>
      </c>
      <c r="C49" s="2" t="s">
        <v>33</v>
      </c>
      <c r="D49" s="2" t="s">
        <v>45</v>
      </c>
      <c r="E49" s="11">
        <v>6</v>
      </c>
      <c r="F49" s="2" t="s">
        <v>16</v>
      </c>
      <c r="G49" s="18">
        <v>79</v>
      </c>
      <c r="H49" s="15">
        <v>0</v>
      </c>
      <c r="I49" s="38">
        <f t="shared" si="1"/>
        <v>0</v>
      </c>
      <c r="J49" s="58">
        <v>34</v>
      </c>
      <c r="K49" s="38">
        <f t="shared" si="0"/>
        <v>43.037974683544306</v>
      </c>
      <c r="L49" s="39">
        <f t="shared" si="2"/>
        <v>34</v>
      </c>
      <c r="M49" s="38">
        <f t="shared" si="3"/>
        <v>43.037974683544306</v>
      </c>
      <c r="N49" s="65">
        <v>37</v>
      </c>
      <c r="O49" s="38">
        <f t="shared" si="4"/>
        <v>46.835443037974684</v>
      </c>
      <c r="P49" s="50">
        <v>8</v>
      </c>
      <c r="Q49" s="38">
        <f t="shared" si="5"/>
        <v>10.126582278481013</v>
      </c>
      <c r="R49" s="43">
        <v>0</v>
      </c>
      <c r="S49" s="38">
        <f t="shared" si="6"/>
        <v>0</v>
      </c>
      <c r="T49" s="39">
        <f t="shared" si="7"/>
        <v>45</v>
      </c>
      <c r="U49" s="38">
        <f t="shared" si="8"/>
        <v>56.9620253164557</v>
      </c>
    </row>
    <row r="50" spans="1:21" ht="16.5" customHeight="1">
      <c r="A50" s="3">
        <v>40</v>
      </c>
      <c r="B50" s="8" t="s">
        <v>44</v>
      </c>
      <c r="C50" s="2" t="s">
        <v>33</v>
      </c>
      <c r="D50" s="2" t="s">
        <v>41</v>
      </c>
      <c r="E50" s="11">
        <v>6</v>
      </c>
      <c r="F50" s="2"/>
      <c r="G50" s="18">
        <v>79</v>
      </c>
      <c r="H50" s="15">
        <v>0</v>
      </c>
      <c r="I50" s="38">
        <f t="shared" si="1"/>
        <v>0</v>
      </c>
      <c r="J50" s="58">
        <v>14</v>
      </c>
      <c r="K50" s="38">
        <f t="shared" si="0"/>
        <v>17.72151898734177</v>
      </c>
      <c r="L50" s="39">
        <f t="shared" si="2"/>
        <v>14</v>
      </c>
      <c r="M50" s="38">
        <f t="shared" si="3"/>
        <v>17.72151898734177</v>
      </c>
      <c r="N50" s="65">
        <v>28</v>
      </c>
      <c r="O50" s="38">
        <f t="shared" si="4"/>
        <v>35.44303797468354</v>
      </c>
      <c r="P50" s="50">
        <v>39</v>
      </c>
      <c r="Q50" s="38">
        <f t="shared" si="5"/>
        <v>49.36708860759494</v>
      </c>
      <c r="R50" s="43">
        <v>8</v>
      </c>
      <c r="S50" s="38">
        <f t="shared" si="6"/>
        <v>10.126582278481013</v>
      </c>
      <c r="T50" s="39">
        <f t="shared" si="7"/>
        <v>75</v>
      </c>
      <c r="U50" s="38">
        <f t="shared" si="8"/>
        <v>94.9367088607595</v>
      </c>
    </row>
    <row r="51" spans="1:21" ht="16.5" customHeight="1">
      <c r="A51" s="3">
        <v>41</v>
      </c>
      <c r="B51" s="8" t="s">
        <v>44</v>
      </c>
      <c r="C51" s="2" t="s">
        <v>33</v>
      </c>
      <c r="D51" s="2" t="s">
        <v>11</v>
      </c>
      <c r="E51" s="11">
        <v>7</v>
      </c>
      <c r="F51" s="2"/>
      <c r="G51" s="18">
        <v>71</v>
      </c>
      <c r="H51" s="15">
        <v>0</v>
      </c>
      <c r="I51" s="38">
        <f t="shared" si="1"/>
        <v>0</v>
      </c>
      <c r="J51" s="58">
        <v>22</v>
      </c>
      <c r="K51" s="38">
        <f t="shared" si="0"/>
        <v>30.985915492957744</v>
      </c>
      <c r="L51" s="39">
        <f t="shared" si="2"/>
        <v>22</v>
      </c>
      <c r="M51" s="38">
        <f t="shared" si="3"/>
        <v>30.985915492957744</v>
      </c>
      <c r="N51" s="65">
        <v>44</v>
      </c>
      <c r="O51" s="38">
        <f t="shared" si="4"/>
        <v>61.97183098591549</v>
      </c>
      <c r="P51" s="50">
        <v>5</v>
      </c>
      <c r="Q51" s="38">
        <f t="shared" si="5"/>
        <v>7.042253521126761</v>
      </c>
      <c r="R51" s="43">
        <v>0</v>
      </c>
      <c r="S51" s="38">
        <f t="shared" si="6"/>
        <v>0</v>
      </c>
      <c r="T51" s="39">
        <f t="shared" si="7"/>
        <v>49</v>
      </c>
      <c r="U51" s="38">
        <f t="shared" si="8"/>
        <v>69.01408450704226</v>
      </c>
    </row>
    <row r="52" spans="1:21" ht="16.5" customHeight="1">
      <c r="A52" s="3">
        <v>42</v>
      </c>
      <c r="B52" s="8" t="s">
        <v>44</v>
      </c>
      <c r="C52" s="2" t="s">
        <v>33</v>
      </c>
      <c r="D52" s="2" t="s">
        <v>12</v>
      </c>
      <c r="E52" s="11">
        <v>7</v>
      </c>
      <c r="F52" s="2"/>
      <c r="G52" s="18">
        <v>71</v>
      </c>
      <c r="H52" s="15">
        <v>0</v>
      </c>
      <c r="I52" s="38">
        <f t="shared" si="1"/>
        <v>0</v>
      </c>
      <c r="J52" s="58">
        <v>21</v>
      </c>
      <c r="K52" s="38">
        <f t="shared" si="0"/>
        <v>29.577464788732392</v>
      </c>
      <c r="L52" s="39">
        <f t="shared" si="2"/>
        <v>21</v>
      </c>
      <c r="M52" s="38">
        <f t="shared" si="3"/>
        <v>29.577464788732392</v>
      </c>
      <c r="N52" s="65">
        <v>46</v>
      </c>
      <c r="O52" s="38">
        <f t="shared" si="4"/>
        <v>64.7887323943662</v>
      </c>
      <c r="P52" s="50">
        <v>4</v>
      </c>
      <c r="Q52" s="38">
        <f t="shared" si="5"/>
        <v>5.633802816901409</v>
      </c>
      <c r="R52" s="43">
        <v>0</v>
      </c>
      <c r="S52" s="38">
        <f t="shared" si="6"/>
        <v>0</v>
      </c>
      <c r="T52" s="39">
        <f t="shared" si="7"/>
        <v>50</v>
      </c>
      <c r="U52" s="38">
        <f t="shared" si="8"/>
        <v>70.4225352112676</v>
      </c>
    </row>
    <row r="53" spans="1:21" ht="16.5" customHeight="1">
      <c r="A53" s="3">
        <v>43</v>
      </c>
      <c r="B53" s="8" t="s">
        <v>44</v>
      </c>
      <c r="C53" s="2" t="s">
        <v>33</v>
      </c>
      <c r="D53" s="2" t="s">
        <v>45</v>
      </c>
      <c r="E53" s="11">
        <v>7</v>
      </c>
      <c r="F53" s="2" t="s">
        <v>14</v>
      </c>
      <c r="G53" s="18">
        <v>71</v>
      </c>
      <c r="H53" s="15">
        <v>0</v>
      </c>
      <c r="I53" s="38">
        <f t="shared" si="1"/>
        <v>0</v>
      </c>
      <c r="J53" s="58">
        <v>13</v>
      </c>
      <c r="K53" s="38">
        <f t="shared" si="0"/>
        <v>18.30985915492958</v>
      </c>
      <c r="L53" s="39">
        <f t="shared" si="2"/>
        <v>13</v>
      </c>
      <c r="M53" s="38">
        <f t="shared" si="3"/>
        <v>18.30985915492958</v>
      </c>
      <c r="N53" s="65">
        <v>41</v>
      </c>
      <c r="O53" s="38">
        <f t="shared" si="4"/>
        <v>57.74647887323944</v>
      </c>
      <c r="P53" s="50">
        <v>17</v>
      </c>
      <c r="Q53" s="38">
        <f t="shared" si="5"/>
        <v>23.943661971830984</v>
      </c>
      <c r="R53" s="43">
        <v>0</v>
      </c>
      <c r="S53" s="38">
        <f t="shared" si="6"/>
        <v>0</v>
      </c>
      <c r="T53" s="39">
        <f t="shared" si="7"/>
        <v>58</v>
      </c>
      <c r="U53" s="38">
        <f t="shared" si="8"/>
        <v>81.69014084507043</v>
      </c>
    </row>
    <row r="54" spans="1:21" ht="16.5" customHeight="1">
      <c r="A54" s="3">
        <v>44</v>
      </c>
      <c r="B54" s="8" t="s">
        <v>44</v>
      </c>
      <c r="C54" s="2" t="s">
        <v>33</v>
      </c>
      <c r="D54" s="2" t="s">
        <v>24</v>
      </c>
      <c r="E54" s="11">
        <v>7</v>
      </c>
      <c r="F54" s="2"/>
      <c r="G54" s="18">
        <v>71</v>
      </c>
      <c r="H54" s="15">
        <v>0</v>
      </c>
      <c r="I54" s="38">
        <f t="shared" si="1"/>
        <v>0</v>
      </c>
      <c r="J54" s="58">
        <v>31</v>
      </c>
      <c r="K54" s="38">
        <f t="shared" si="0"/>
        <v>43.66197183098591</v>
      </c>
      <c r="L54" s="39">
        <f t="shared" si="2"/>
        <v>31</v>
      </c>
      <c r="M54" s="38">
        <f t="shared" si="3"/>
        <v>43.66197183098591</v>
      </c>
      <c r="N54" s="65">
        <v>35</v>
      </c>
      <c r="O54" s="38">
        <f t="shared" si="4"/>
        <v>49.29577464788733</v>
      </c>
      <c r="P54" s="50">
        <v>5</v>
      </c>
      <c r="Q54" s="38">
        <f t="shared" si="5"/>
        <v>7.042253521126761</v>
      </c>
      <c r="R54" s="43">
        <v>0</v>
      </c>
      <c r="S54" s="38">
        <f t="shared" si="6"/>
        <v>0</v>
      </c>
      <c r="T54" s="39">
        <f t="shared" si="7"/>
        <v>40</v>
      </c>
      <c r="U54" s="38">
        <f t="shared" si="8"/>
        <v>56.33802816901409</v>
      </c>
    </row>
    <row r="55" spans="1:21" ht="16.5" customHeight="1">
      <c r="A55" s="3">
        <v>45</v>
      </c>
      <c r="B55" s="8" t="s">
        <v>44</v>
      </c>
      <c r="C55" s="2" t="s">
        <v>33</v>
      </c>
      <c r="D55" s="2" t="s">
        <v>11</v>
      </c>
      <c r="E55" s="11">
        <v>8</v>
      </c>
      <c r="F55" s="2"/>
      <c r="G55" s="18">
        <v>67</v>
      </c>
      <c r="H55" s="15">
        <v>0</v>
      </c>
      <c r="I55" s="38">
        <f t="shared" si="1"/>
        <v>0</v>
      </c>
      <c r="J55" s="58">
        <v>52</v>
      </c>
      <c r="K55" s="38">
        <f t="shared" si="0"/>
        <v>77.61194029850746</v>
      </c>
      <c r="L55" s="39">
        <f t="shared" si="2"/>
        <v>52</v>
      </c>
      <c r="M55" s="38">
        <f t="shared" si="3"/>
        <v>77.61194029850746</v>
      </c>
      <c r="N55" s="65">
        <v>15</v>
      </c>
      <c r="O55" s="38">
        <f t="shared" si="4"/>
        <v>22.388059701492537</v>
      </c>
      <c r="P55" s="50">
        <v>0</v>
      </c>
      <c r="Q55" s="38">
        <f t="shared" si="5"/>
        <v>0</v>
      </c>
      <c r="R55" s="43">
        <v>0</v>
      </c>
      <c r="S55" s="38">
        <f t="shared" si="6"/>
        <v>0</v>
      </c>
      <c r="T55" s="39">
        <f t="shared" si="7"/>
        <v>15</v>
      </c>
      <c r="U55" s="38">
        <f t="shared" si="8"/>
        <v>22.388059701492537</v>
      </c>
    </row>
    <row r="56" spans="1:21" ht="16.5" customHeight="1">
      <c r="A56" s="3">
        <v>46</v>
      </c>
      <c r="B56" s="8" t="s">
        <v>44</v>
      </c>
      <c r="C56" s="2" t="s">
        <v>33</v>
      </c>
      <c r="D56" s="2" t="s">
        <v>12</v>
      </c>
      <c r="E56" s="11">
        <v>8</v>
      </c>
      <c r="F56" s="2"/>
      <c r="G56" s="18">
        <v>67</v>
      </c>
      <c r="H56" s="15">
        <v>0</v>
      </c>
      <c r="I56" s="38">
        <f t="shared" si="1"/>
        <v>0</v>
      </c>
      <c r="J56" s="58">
        <v>26</v>
      </c>
      <c r="K56" s="38">
        <f t="shared" si="0"/>
        <v>38.80597014925373</v>
      </c>
      <c r="L56" s="39">
        <f t="shared" si="2"/>
        <v>26</v>
      </c>
      <c r="M56" s="38">
        <f t="shared" si="3"/>
        <v>38.80597014925373</v>
      </c>
      <c r="N56" s="65">
        <v>34</v>
      </c>
      <c r="O56" s="38">
        <f t="shared" si="4"/>
        <v>50.74626865671642</v>
      </c>
      <c r="P56" s="50">
        <v>7</v>
      </c>
      <c r="Q56" s="38">
        <f t="shared" si="5"/>
        <v>10.44776119402985</v>
      </c>
      <c r="R56" s="43">
        <v>0</v>
      </c>
      <c r="S56" s="38">
        <f t="shared" si="6"/>
        <v>0</v>
      </c>
      <c r="T56" s="39">
        <f t="shared" si="7"/>
        <v>41</v>
      </c>
      <c r="U56" s="38">
        <f t="shared" si="8"/>
        <v>61.19402985074627</v>
      </c>
    </row>
    <row r="57" spans="1:21" ht="16.5" customHeight="1">
      <c r="A57" s="3">
        <v>47</v>
      </c>
      <c r="B57" s="8" t="s">
        <v>44</v>
      </c>
      <c r="C57" s="2" t="s">
        <v>33</v>
      </c>
      <c r="D57" s="2" t="s">
        <v>13</v>
      </c>
      <c r="E57" s="11">
        <v>8</v>
      </c>
      <c r="F57" s="2" t="s">
        <v>14</v>
      </c>
      <c r="G57" s="18">
        <v>67</v>
      </c>
      <c r="H57" s="15">
        <v>0</v>
      </c>
      <c r="I57" s="38">
        <f t="shared" si="1"/>
        <v>0</v>
      </c>
      <c r="J57" s="58">
        <v>21</v>
      </c>
      <c r="K57" s="38">
        <f t="shared" si="0"/>
        <v>31.343283582089555</v>
      </c>
      <c r="L57" s="39">
        <f t="shared" si="2"/>
        <v>21</v>
      </c>
      <c r="M57" s="38">
        <f t="shared" si="3"/>
        <v>31.343283582089555</v>
      </c>
      <c r="N57" s="65">
        <v>37</v>
      </c>
      <c r="O57" s="38">
        <f t="shared" si="4"/>
        <v>55.223880597014926</v>
      </c>
      <c r="P57" s="50">
        <v>9</v>
      </c>
      <c r="Q57" s="38">
        <f t="shared" si="5"/>
        <v>13.432835820895523</v>
      </c>
      <c r="R57" s="43">
        <v>0</v>
      </c>
      <c r="S57" s="38">
        <f t="shared" si="6"/>
        <v>0</v>
      </c>
      <c r="T57" s="39">
        <f t="shared" si="7"/>
        <v>46</v>
      </c>
      <c r="U57" s="38">
        <f t="shared" si="8"/>
        <v>68.65671641791045</v>
      </c>
    </row>
    <row r="58" spans="1:21" ht="16.5" customHeight="1">
      <c r="A58" s="3">
        <v>48</v>
      </c>
      <c r="B58" s="8" t="s">
        <v>44</v>
      </c>
      <c r="C58" s="2" t="s">
        <v>33</v>
      </c>
      <c r="D58" s="2" t="s">
        <v>25</v>
      </c>
      <c r="E58" s="11">
        <v>8</v>
      </c>
      <c r="F58" s="2"/>
      <c r="G58" s="18">
        <v>67</v>
      </c>
      <c r="H58" s="15">
        <v>0</v>
      </c>
      <c r="I58" s="38">
        <f t="shared" si="1"/>
        <v>0</v>
      </c>
      <c r="J58" s="58">
        <v>47</v>
      </c>
      <c r="K58" s="38">
        <f t="shared" si="0"/>
        <v>70.1492537313433</v>
      </c>
      <c r="L58" s="39">
        <f t="shared" si="2"/>
        <v>47</v>
      </c>
      <c r="M58" s="38">
        <f t="shared" si="3"/>
        <v>70.1492537313433</v>
      </c>
      <c r="N58" s="65">
        <v>18</v>
      </c>
      <c r="O58" s="38">
        <f t="shared" si="4"/>
        <v>26.865671641791046</v>
      </c>
      <c r="P58" s="50">
        <v>2</v>
      </c>
      <c r="Q58" s="38">
        <f t="shared" si="5"/>
        <v>2.9850746268656714</v>
      </c>
      <c r="R58" s="43">
        <v>0</v>
      </c>
      <c r="S58" s="38">
        <f t="shared" si="6"/>
        <v>0</v>
      </c>
      <c r="T58" s="39">
        <f t="shared" si="7"/>
        <v>20</v>
      </c>
      <c r="U58" s="38">
        <f t="shared" si="8"/>
        <v>29.850746268656714</v>
      </c>
    </row>
    <row r="59" spans="1:21" ht="16.5" customHeight="1">
      <c r="A59" s="3">
        <v>49</v>
      </c>
      <c r="B59" s="8" t="s">
        <v>46</v>
      </c>
      <c r="C59" s="2" t="s">
        <v>33</v>
      </c>
      <c r="D59" s="2" t="s">
        <v>11</v>
      </c>
      <c r="E59" s="2">
        <v>6</v>
      </c>
      <c r="F59" s="2"/>
      <c r="G59" s="1">
        <v>124</v>
      </c>
      <c r="H59" s="1">
        <v>0</v>
      </c>
      <c r="I59" s="38">
        <f t="shared" si="1"/>
        <v>0</v>
      </c>
      <c r="J59" s="57">
        <v>26</v>
      </c>
      <c r="K59" s="38">
        <f t="shared" si="0"/>
        <v>20.967741935483872</v>
      </c>
      <c r="L59" s="39">
        <f t="shared" si="2"/>
        <v>26</v>
      </c>
      <c r="M59" s="38">
        <f t="shared" si="3"/>
        <v>20.967741935483872</v>
      </c>
      <c r="N59" s="64">
        <v>55</v>
      </c>
      <c r="O59" s="38">
        <f t="shared" si="4"/>
        <v>44.354838709677416</v>
      </c>
      <c r="P59" s="49">
        <v>42</v>
      </c>
      <c r="Q59" s="38">
        <f t="shared" si="5"/>
        <v>33.87096774193548</v>
      </c>
      <c r="R59" s="42">
        <v>1</v>
      </c>
      <c r="S59" s="38">
        <f t="shared" si="6"/>
        <v>0.8064516129032258</v>
      </c>
      <c r="T59" s="39">
        <f t="shared" si="7"/>
        <v>98</v>
      </c>
      <c r="U59" s="38">
        <f t="shared" si="8"/>
        <v>79.03225806451613</v>
      </c>
    </row>
    <row r="60" spans="1:21" ht="16.5" customHeight="1">
      <c r="A60" s="3">
        <v>50</v>
      </c>
      <c r="B60" s="8" t="s">
        <v>46</v>
      </c>
      <c r="C60" s="2" t="s">
        <v>33</v>
      </c>
      <c r="D60" s="2" t="s">
        <v>12</v>
      </c>
      <c r="E60" s="2">
        <v>6</v>
      </c>
      <c r="F60" s="2"/>
      <c r="G60" s="1">
        <v>124</v>
      </c>
      <c r="H60" s="1">
        <v>0</v>
      </c>
      <c r="I60" s="38">
        <f t="shared" si="1"/>
        <v>0</v>
      </c>
      <c r="J60" s="57">
        <v>10</v>
      </c>
      <c r="K60" s="38">
        <f t="shared" si="0"/>
        <v>8.064516129032258</v>
      </c>
      <c r="L60" s="39">
        <f t="shared" si="2"/>
        <v>10</v>
      </c>
      <c r="M60" s="38">
        <f t="shared" si="3"/>
        <v>8.064516129032258</v>
      </c>
      <c r="N60" s="64">
        <v>89</v>
      </c>
      <c r="O60" s="38">
        <f t="shared" si="4"/>
        <v>71.7741935483871</v>
      </c>
      <c r="P60" s="49">
        <v>26</v>
      </c>
      <c r="Q60" s="38">
        <f t="shared" si="5"/>
        <v>20.967741935483872</v>
      </c>
      <c r="R60" s="42">
        <v>0</v>
      </c>
      <c r="S60" s="38">
        <f t="shared" si="6"/>
        <v>0</v>
      </c>
      <c r="T60" s="39">
        <f t="shared" si="7"/>
        <v>115</v>
      </c>
      <c r="U60" s="38">
        <f t="shared" si="8"/>
        <v>92.74193548387096</v>
      </c>
    </row>
    <row r="61" spans="1:21" ht="16.5" customHeight="1">
      <c r="A61" s="3">
        <v>51</v>
      </c>
      <c r="B61" s="8" t="s">
        <v>46</v>
      </c>
      <c r="C61" s="2" t="s">
        <v>33</v>
      </c>
      <c r="D61" s="2" t="s">
        <v>13</v>
      </c>
      <c r="E61" s="2">
        <v>6</v>
      </c>
      <c r="F61" s="2" t="s">
        <v>16</v>
      </c>
      <c r="G61" s="1">
        <v>124</v>
      </c>
      <c r="H61" s="1">
        <v>0</v>
      </c>
      <c r="I61" s="38">
        <f t="shared" si="1"/>
        <v>0</v>
      </c>
      <c r="J61" s="57">
        <v>70</v>
      </c>
      <c r="K61" s="38">
        <f t="shared" si="0"/>
        <v>56.451612903225815</v>
      </c>
      <c r="L61" s="39">
        <f t="shared" si="2"/>
        <v>70</v>
      </c>
      <c r="M61" s="38">
        <f t="shared" si="3"/>
        <v>56.451612903225815</v>
      </c>
      <c r="N61" s="64">
        <v>47</v>
      </c>
      <c r="O61" s="38">
        <f t="shared" si="4"/>
        <v>37.903225806451616</v>
      </c>
      <c r="P61" s="49">
        <v>7</v>
      </c>
      <c r="Q61" s="38">
        <f t="shared" si="5"/>
        <v>5.64516129032258</v>
      </c>
      <c r="R61" s="42">
        <v>0</v>
      </c>
      <c r="S61" s="38">
        <f t="shared" si="6"/>
        <v>0</v>
      </c>
      <c r="T61" s="39">
        <f t="shared" si="7"/>
        <v>54</v>
      </c>
      <c r="U61" s="38">
        <f t="shared" si="8"/>
        <v>43.54838709677419</v>
      </c>
    </row>
    <row r="62" spans="1:21" ht="16.5" customHeight="1">
      <c r="A62" s="3">
        <v>52</v>
      </c>
      <c r="B62" s="8" t="s">
        <v>46</v>
      </c>
      <c r="C62" s="2" t="s">
        <v>33</v>
      </c>
      <c r="D62" s="2" t="s">
        <v>41</v>
      </c>
      <c r="E62" s="2">
        <v>6</v>
      </c>
      <c r="F62" s="2"/>
      <c r="G62" s="1">
        <v>124</v>
      </c>
      <c r="H62" s="1">
        <v>0</v>
      </c>
      <c r="I62" s="38">
        <f t="shared" si="1"/>
        <v>0</v>
      </c>
      <c r="J62" s="57">
        <v>17</v>
      </c>
      <c r="K62" s="38">
        <f t="shared" si="0"/>
        <v>13.709677419354838</v>
      </c>
      <c r="L62" s="39">
        <f t="shared" si="2"/>
        <v>17</v>
      </c>
      <c r="M62" s="38">
        <f t="shared" si="3"/>
        <v>13.709677419354838</v>
      </c>
      <c r="N62" s="64">
        <v>38</v>
      </c>
      <c r="O62" s="38">
        <f t="shared" si="4"/>
        <v>30.64516129032258</v>
      </c>
      <c r="P62" s="49">
        <v>65</v>
      </c>
      <c r="Q62" s="38">
        <f t="shared" si="5"/>
        <v>52.41935483870967</v>
      </c>
      <c r="R62" s="42">
        <v>4</v>
      </c>
      <c r="S62" s="38">
        <f t="shared" si="6"/>
        <v>3.225806451612903</v>
      </c>
      <c r="T62" s="39">
        <f t="shared" si="7"/>
        <v>107</v>
      </c>
      <c r="U62" s="38">
        <f t="shared" si="8"/>
        <v>86.29032258064517</v>
      </c>
    </row>
    <row r="63" spans="1:21" ht="16.5" customHeight="1">
      <c r="A63" s="3">
        <v>53</v>
      </c>
      <c r="B63" s="8" t="s">
        <v>46</v>
      </c>
      <c r="C63" s="2" t="s">
        <v>33</v>
      </c>
      <c r="D63" s="2" t="s">
        <v>11</v>
      </c>
      <c r="E63" s="2">
        <v>7</v>
      </c>
      <c r="F63" s="2"/>
      <c r="G63" s="1">
        <v>115</v>
      </c>
      <c r="H63" s="1">
        <v>0</v>
      </c>
      <c r="I63" s="38">
        <f t="shared" si="1"/>
        <v>0</v>
      </c>
      <c r="J63" s="57">
        <v>58</v>
      </c>
      <c r="K63" s="38">
        <f t="shared" si="0"/>
        <v>50.43478260869565</v>
      </c>
      <c r="L63" s="39">
        <f t="shared" si="2"/>
        <v>58</v>
      </c>
      <c r="M63" s="38">
        <f t="shared" si="3"/>
        <v>50.43478260869565</v>
      </c>
      <c r="N63" s="64">
        <v>44</v>
      </c>
      <c r="O63" s="38">
        <f t="shared" si="4"/>
        <v>38.26086956521739</v>
      </c>
      <c r="P63" s="49">
        <v>13</v>
      </c>
      <c r="Q63" s="38">
        <f t="shared" si="5"/>
        <v>11.304347826086957</v>
      </c>
      <c r="R63" s="42">
        <v>0</v>
      </c>
      <c r="S63" s="38">
        <f t="shared" si="6"/>
        <v>0</v>
      </c>
      <c r="T63" s="39">
        <f t="shared" si="7"/>
        <v>57</v>
      </c>
      <c r="U63" s="38">
        <f t="shared" si="8"/>
        <v>49.56521739130435</v>
      </c>
    </row>
    <row r="64" spans="1:21" ht="16.5" customHeight="1">
      <c r="A64" s="3">
        <v>54</v>
      </c>
      <c r="B64" s="8" t="s">
        <v>46</v>
      </c>
      <c r="C64" s="2" t="s">
        <v>33</v>
      </c>
      <c r="D64" s="2" t="s">
        <v>12</v>
      </c>
      <c r="E64" s="2">
        <v>7</v>
      </c>
      <c r="F64" s="2"/>
      <c r="G64" s="1">
        <v>115</v>
      </c>
      <c r="H64" s="1">
        <v>0</v>
      </c>
      <c r="I64" s="38">
        <f t="shared" si="1"/>
        <v>0</v>
      </c>
      <c r="J64" s="57">
        <v>31</v>
      </c>
      <c r="K64" s="38">
        <f t="shared" si="0"/>
        <v>26.956521739130434</v>
      </c>
      <c r="L64" s="39">
        <f t="shared" si="2"/>
        <v>31</v>
      </c>
      <c r="M64" s="38">
        <f t="shared" si="3"/>
        <v>26.956521739130434</v>
      </c>
      <c r="N64" s="64">
        <v>69</v>
      </c>
      <c r="O64" s="38">
        <f t="shared" si="4"/>
        <v>60</v>
      </c>
      <c r="P64" s="49">
        <v>15</v>
      </c>
      <c r="Q64" s="38">
        <f t="shared" si="5"/>
        <v>13.043478260869565</v>
      </c>
      <c r="R64" s="42">
        <v>0</v>
      </c>
      <c r="S64" s="38">
        <f t="shared" si="6"/>
        <v>0</v>
      </c>
      <c r="T64" s="39">
        <f t="shared" si="7"/>
        <v>84</v>
      </c>
      <c r="U64" s="38">
        <f t="shared" si="8"/>
        <v>73.04347826086956</v>
      </c>
    </row>
    <row r="65" spans="1:21" ht="16.5" customHeight="1">
      <c r="A65" s="3">
        <v>55</v>
      </c>
      <c r="B65" s="8" t="s">
        <v>46</v>
      </c>
      <c r="C65" s="2" t="s">
        <v>33</v>
      </c>
      <c r="D65" s="2" t="s">
        <v>13</v>
      </c>
      <c r="E65" s="2">
        <v>7</v>
      </c>
      <c r="F65" s="2" t="s">
        <v>14</v>
      </c>
      <c r="G65" s="1">
        <v>115</v>
      </c>
      <c r="H65" s="1">
        <v>0</v>
      </c>
      <c r="I65" s="38">
        <f t="shared" si="1"/>
        <v>0</v>
      </c>
      <c r="J65" s="57">
        <v>54</v>
      </c>
      <c r="K65" s="38">
        <f t="shared" si="0"/>
        <v>46.95652173913044</v>
      </c>
      <c r="L65" s="39">
        <f t="shared" si="2"/>
        <v>54</v>
      </c>
      <c r="M65" s="38">
        <f t="shared" si="3"/>
        <v>46.95652173913044</v>
      </c>
      <c r="N65" s="64">
        <v>59</v>
      </c>
      <c r="O65" s="38">
        <f t="shared" si="4"/>
        <v>51.30434782608696</v>
      </c>
      <c r="P65" s="49">
        <v>2</v>
      </c>
      <c r="Q65" s="38">
        <f t="shared" si="5"/>
        <v>1.7391304347826086</v>
      </c>
      <c r="R65" s="42">
        <v>0</v>
      </c>
      <c r="S65" s="38">
        <f t="shared" si="6"/>
        <v>0</v>
      </c>
      <c r="T65" s="39">
        <f t="shared" si="7"/>
        <v>61</v>
      </c>
      <c r="U65" s="38">
        <f t="shared" si="8"/>
        <v>53.04347826086957</v>
      </c>
    </row>
    <row r="66" spans="1:21" ht="16.5" customHeight="1">
      <c r="A66" s="3">
        <v>56</v>
      </c>
      <c r="B66" s="8" t="s">
        <v>46</v>
      </c>
      <c r="C66" s="2" t="s">
        <v>33</v>
      </c>
      <c r="D66" s="19" t="s">
        <v>24</v>
      </c>
      <c r="E66" s="20" t="s">
        <v>47</v>
      </c>
      <c r="G66" s="1">
        <v>115</v>
      </c>
      <c r="H66" s="1">
        <v>0</v>
      </c>
      <c r="I66" s="38">
        <f t="shared" si="1"/>
        <v>0</v>
      </c>
      <c r="J66" s="57">
        <v>19</v>
      </c>
      <c r="K66" s="38">
        <f t="shared" si="0"/>
        <v>16.52173913043478</v>
      </c>
      <c r="L66" s="39">
        <f t="shared" si="2"/>
        <v>19</v>
      </c>
      <c r="M66" s="38">
        <f t="shared" si="3"/>
        <v>16.52173913043478</v>
      </c>
      <c r="N66" s="64">
        <v>52</v>
      </c>
      <c r="O66" s="38">
        <f t="shared" si="4"/>
        <v>45.21739130434783</v>
      </c>
      <c r="P66" s="49">
        <v>43</v>
      </c>
      <c r="Q66" s="38">
        <f t="shared" si="5"/>
        <v>37.391304347826086</v>
      </c>
      <c r="R66" s="42">
        <v>1</v>
      </c>
      <c r="S66" s="38">
        <f t="shared" si="6"/>
        <v>0.8695652173913043</v>
      </c>
      <c r="T66" s="39">
        <f t="shared" si="7"/>
        <v>96</v>
      </c>
      <c r="U66" s="38">
        <f t="shared" si="8"/>
        <v>83.47826086956522</v>
      </c>
    </row>
    <row r="67" spans="1:21" ht="16.5" customHeight="1">
      <c r="A67" s="3">
        <v>57</v>
      </c>
      <c r="B67" s="8" t="s">
        <v>46</v>
      </c>
      <c r="C67" s="2" t="s">
        <v>33</v>
      </c>
      <c r="D67" s="2" t="s">
        <v>11</v>
      </c>
      <c r="E67" s="2">
        <v>8</v>
      </c>
      <c r="F67" s="2"/>
      <c r="G67" s="1">
        <v>100</v>
      </c>
      <c r="H67" s="1">
        <v>0</v>
      </c>
      <c r="I67" s="38">
        <f t="shared" si="1"/>
        <v>0</v>
      </c>
      <c r="J67" s="57">
        <v>46</v>
      </c>
      <c r="K67" s="38">
        <f t="shared" si="0"/>
        <v>46</v>
      </c>
      <c r="L67" s="39">
        <f t="shared" si="2"/>
        <v>46</v>
      </c>
      <c r="M67" s="38">
        <f t="shared" si="3"/>
        <v>46</v>
      </c>
      <c r="N67" s="64">
        <v>44</v>
      </c>
      <c r="O67" s="38">
        <f t="shared" si="4"/>
        <v>44</v>
      </c>
      <c r="P67" s="49">
        <v>7</v>
      </c>
      <c r="Q67" s="38">
        <f t="shared" si="5"/>
        <v>7.000000000000001</v>
      </c>
      <c r="R67" s="42">
        <v>1</v>
      </c>
      <c r="S67" s="38">
        <f t="shared" si="6"/>
        <v>1</v>
      </c>
      <c r="T67" s="39">
        <f t="shared" si="7"/>
        <v>52</v>
      </c>
      <c r="U67" s="38">
        <f t="shared" si="8"/>
        <v>52</v>
      </c>
    </row>
    <row r="68" spans="1:21" ht="16.5" customHeight="1">
      <c r="A68" s="3">
        <v>58</v>
      </c>
      <c r="B68" s="8" t="s">
        <v>46</v>
      </c>
      <c r="C68" s="2" t="s">
        <v>33</v>
      </c>
      <c r="D68" s="2" t="s">
        <v>12</v>
      </c>
      <c r="E68" s="2">
        <v>8</v>
      </c>
      <c r="F68" s="2"/>
      <c r="G68" s="1">
        <v>100</v>
      </c>
      <c r="H68" s="1">
        <v>0</v>
      </c>
      <c r="I68" s="38">
        <f t="shared" si="1"/>
        <v>0</v>
      </c>
      <c r="J68" s="57">
        <v>13</v>
      </c>
      <c r="K68" s="38">
        <f t="shared" si="0"/>
        <v>13</v>
      </c>
      <c r="L68" s="39">
        <f t="shared" si="2"/>
        <v>13</v>
      </c>
      <c r="M68" s="38">
        <f t="shared" si="3"/>
        <v>13</v>
      </c>
      <c r="N68" s="64">
        <v>65</v>
      </c>
      <c r="O68" s="38">
        <f t="shared" si="4"/>
        <v>65</v>
      </c>
      <c r="P68" s="49">
        <v>22</v>
      </c>
      <c r="Q68" s="38">
        <f t="shared" si="5"/>
        <v>22</v>
      </c>
      <c r="R68" s="42">
        <v>0</v>
      </c>
      <c r="S68" s="38">
        <f t="shared" si="6"/>
        <v>0</v>
      </c>
      <c r="T68" s="39">
        <f t="shared" si="7"/>
        <v>87</v>
      </c>
      <c r="U68" s="38">
        <f t="shared" si="8"/>
        <v>87</v>
      </c>
    </row>
    <row r="69" spans="1:21" ht="16.5" customHeight="1">
      <c r="A69" s="3">
        <v>59</v>
      </c>
      <c r="B69" s="8" t="s">
        <v>46</v>
      </c>
      <c r="C69" s="2" t="s">
        <v>33</v>
      </c>
      <c r="D69" s="2" t="s">
        <v>13</v>
      </c>
      <c r="E69" s="2">
        <v>8</v>
      </c>
      <c r="F69" s="2" t="s">
        <v>14</v>
      </c>
      <c r="G69" s="1">
        <v>100</v>
      </c>
      <c r="H69" s="1">
        <v>0</v>
      </c>
      <c r="I69" s="38">
        <f t="shared" si="1"/>
        <v>0</v>
      </c>
      <c r="J69" s="57">
        <v>58</v>
      </c>
      <c r="K69" s="38">
        <f t="shared" si="0"/>
        <v>57.99999999999999</v>
      </c>
      <c r="L69" s="39">
        <f t="shared" si="2"/>
        <v>58</v>
      </c>
      <c r="M69" s="38">
        <f t="shared" si="3"/>
        <v>57.99999999999999</v>
      </c>
      <c r="N69" s="64">
        <v>39</v>
      </c>
      <c r="O69" s="38">
        <f t="shared" si="4"/>
        <v>39</v>
      </c>
      <c r="P69" s="49">
        <v>4</v>
      </c>
      <c r="Q69" s="38">
        <f t="shared" si="5"/>
        <v>4</v>
      </c>
      <c r="R69" s="42">
        <v>0</v>
      </c>
      <c r="S69" s="38">
        <f t="shared" si="6"/>
        <v>0</v>
      </c>
      <c r="T69" s="39">
        <f t="shared" si="7"/>
        <v>43</v>
      </c>
      <c r="U69" s="38">
        <f t="shared" si="8"/>
        <v>43</v>
      </c>
    </row>
    <row r="70" spans="1:21" ht="16.5" customHeight="1">
      <c r="A70" s="3">
        <v>60</v>
      </c>
      <c r="B70" s="8" t="s">
        <v>46</v>
      </c>
      <c r="C70" s="2" t="s">
        <v>33</v>
      </c>
      <c r="D70" s="2" t="s">
        <v>25</v>
      </c>
      <c r="E70" s="2">
        <v>8</v>
      </c>
      <c r="F70" s="2"/>
      <c r="G70" s="1">
        <v>100</v>
      </c>
      <c r="H70" s="1">
        <v>0</v>
      </c>
      <c r="I70" s="38">
        <f t="shared" si="1"/>
        <v>0</v>
      </c>
      <c r="J70" s="57">
        <v>10</v>
      </c>
      <c r="K70" s="38">
        <f t="shared" si="0"/>
        <v>10</v>
      </c>
      <c r="L70" s="39">
        <f t="shared" si="2"/>
        <v>10</v>
      </c>
      <c r="M70" s="38">
        <f t="shared" si="3"/>
        <v>10</v>
      </c>
      <c r="N70" s="64">
        <v>47</v>
      </c>
      <c r="O70" s="38">
        <f t="shared" si="4"/>
        <v>47</v>
      </c>
      <c r="P70" s="49">
        <v>39</v>
      </c>
      <c r="Q70" s="38">
        <f t="shared" si="5"/>
        <v>39</v>
      </c>
      <c r="R70" s="42">
        <v>5</v>
      </c>
      <c r="S70" s="38">
        <f t="shared" si="6"/>
        <v>5</v>
      </c>
      <c r="T70" s="39">
        <f t="shared" si="7"/>
        <v>91</v>
      </c>
      <c r="U70" s="38">
        <f t="shared" si="8"/>
        <v>91</v>
      </c>
    </row>
    <row r="71" spans="1:21" ht="16.5" customHeight="1">
      <c r="A71" s="3">
        <v>61</v>
      </c>
      <c r="B71" s="8" t="s">
        <v>48</v>
      </c>
      <c r="C71" s="2" t="s">
        <v>33</v>
      </c>
      <c r="D71" s="2" t="s">
        <v>11</v>
      </c>
      <c r="E71" s="2">
        <v>6</v>
      </c>
      <c r="F71" s="2"/>
      <c r="G71" s="1">
        <v>107</v>
      </c>
      <c r="H71" s="1">
        <v>0</v>
      </c>
      <c r="I71" s="38">
        <f t="shared" si="1"/>
        <v>0</v>
      </c>
      <c r="J71" s="57">
        <v>22</v>
      </c>
      <c r="K71" s="38">
        <f t="shared" si="0"/>
        <v>20.5607476635514</v>
      </c>
      <c r="L71" s="39">
        <f t="shared" si="2"/>
        <v>22</v>
      </c>
      <c r="M71" s="38">
        <f t="shared" si="3"/>
        <v>20.5607476635514</v>
      </c>
      <c r="N71" s="64">
        <v>34</v>
      </c>
      <c r="O71" s="38">
        <f t="shared" si="4"/>
        <v>31.775700934579437</v>
      </c>
      <c r="P71" s="49">
        <v>49</v>
      </c>
      <c r="Q71" s="38">
        <f t="shared" si="5"/>
        <v>45.794392523364486</v>
      </c>
      <c r="R71" s="42">
        <v>2</v>
      </c>
      <c r="S71" s="38">
        <f t="shared" si="6"/>
        <v>1.8691588785046727</v>
      </c>
      <c r="T71" s="39">
        <f t="shared" si="7"/>
        <v>85</v>
      </c>
      <c r="U71" s="38">
        <f t="shared" si="8"/>
        <v>79.43925233644859</v>
      </c>
    </row>
    <row r="72" spans="1:21" ht="16.5" customHeight="1">
      <c r="A72" s="3">
        <v>62</v>
      </c>
      <c r="B72" s="8" t="s">
        <v>48</v>
      </c>
      <c r="C72" s="2" t="s">
        <v>33</v>
      </c>
      <c r="D72" s="2" t="s">
        <v>12</v>
      </c>
      <c r="E72" s="2">
        <v>6</v>
      </c>
      <c r="F72" s="2"/>
      <c r="G72" s="1">
        <v>107</v>
      </c>
      <c r="H72" s="1">
        <v>0</v>
      </c>
      <c r="I72" s="38">
        <f t="shared" si="1"/>
        <v>0</v>
      </c>
      <c r="J72" s="57">
        <v>26</v>
      </c>
      <c r="K72" s="38">
        <f t="shared" si="0"/>
        <v>24.299065420560748</v>
      </c>
      <c r="L72" s="39">
        <f t="shared" si="2"/>
        <v>26</v>
      </c>
      <c r="M72" s="38">
        <f t="shared" si="3"/>
        <v>24.299065420560748</v>
      </c>
      <c r="N72" s="64">
        <v>65</v>
      </c>
      <c r="O72" s="38">
        <f t="shared" si="4"/>
        <v>60.747663551401864</v>
      </c>
      <c r="P72" s="49">
        <v>16</v>
      </c>
      <c r="Q72" s="38">
        <f t="shared" si="5"/>
        <v>14.953271028037381</v>
      </c>
      <c r="R72" s="42">
        <v>0</v>
      </c>
      <c r="S72" s="38">
        <f t="shared" si="6"/>
        <v>0</v>
      </c>
      <c r="T72" s="39">
        <f t="shared" si="7"/>
        <v>81</v>
      </c>
      <c r="U72" s="38">
        <f t="shared" si="8"/>
        <v>75.70093457943925</v>
      </c>
    </row>
    <row r="73" spans="1:21" ht="16.5" customHeight="1">
      <c r="A73" s="3">
        <v>63</v>
      </c>
      <c r="B73" s="8" t="s">
        <v>48</v>
      </c>
      <c r="C73" s="2" t="s">
        <v>33</v>
      </c>
      <c r="D73" s="2" t="s">
        <v>13</v>
      </c>
      <c r="E73" s="2">
        <v>6</v>
      </c>
      <c r="F73" s="2" t="s">
        <v>16</v>
      </c>
      <c r="G73" s="1">
        <v>107</v>
      </c>
      <c r="H73" s="1">
        <v>0</v>
      </c>
      <c r="I73" s="38">
        <f t="shared" si="1"/>
        <v>0</v>
      </c>
      <c r="J73" s="57">
        <v>71</v>
      </c>
      <c r="K73" s="38">
        <f t="shared" si="0"/>
        <v>66.35514018691589</v>
      </c>
      <c r="L73" s="39">
        <f t="shared" si="2"/>
        <v>71</v>
      </c>
      <c r="M73" s="38">
        <f t="shared" si="3"/>
        <v>66.35514018691589</v>
      </c>
      <c r="N73" s="64">
        <v>33</v>
      </c>
      <c r="O73" s="38">
        <f t="shared" si="4"/>
        <v>30.8411214953271</v>
      </c>
      <c r="P73" s="49">
        <v>3</v>
      </c>
      <c r="Q73" s="38">
        <f t="shared" si="5"/>
        <v>2.803738317757009</v>
      </c>
      <c r="R73" s="42">
        <v>0</v>
      </c>
      <c r="S73" s="38">
        <f t="shared" si="6"/>
        <v>0</v>
      </c>
      <c r="T73" s="39">
        <f t="shared" si="7"/>
        <v>36</v>
      </c>
      <c r="U73" s="38">
        <f t="shared" si="8"/>
        <v>33.64485981308411</v>
      </c>
    </row>
    <row r="74" spans="1:21" ht="16.5" customHeight="1">
      <c r="A74" s="3">
        <v>64</v>
      </c>
      <c r="B74" s="8" t="s">
        <v>48</v>
      </c>
      <c r="C74" s="2" t="s">
        <v>33</v>
      </c>
      <c r="D74" s="2" t="s">
        <v>41</v>
      </c>
      <c r="E74" s="2">
        <v>6</v>
      </c>
      <c r="F74" s="2"/>
      <c r="G74" s="1">
        <v>107</v>
      </c>
      <c r="H74" s="1">
        <v>0</v>
      </c>
      <c r="I74" s="38">
        <f t="shared" si="1"/>
        <v>0</v>
      </c>
      <c r="J74" s="57">
        <v>16</v>
      </c>
      <c r="K74" s="38">
        <f t="shared" si="0"/>
        <v>14.953271028037381</v>
      </c>
      <c r="L74" s="39">
        <f t="shared" si="2"/>
        <v>16</v>
      </c>
      <c r="M74" s="38">
        <f t="shared" si="3"/>
        <v>14.953271028037381</v>
      </c>
      <c r="N74" s="64">
        <v>34</v>
      </c>
      <c r="O74" s="38">
        <f t="shared" si="4"/>
        <v>31.775700934579437</v>
      </c>
      <c r="P74" s="49">
        <v>54</v>
      </c>
      <c r="Q74" s="38">
        <f t="shared" si="5"/>
        <v>50.467289719626166</v>
      </c>
      <c r="R74" s="42">
        <v>3</v>
      </c>
      <c r="S74" s="38">
        <f t="shared" si="6"/>
        <v>2.803738317757009</v>
      </c>
      <c r="T74" s="39">
        <f t="shared" si="7"/>
        <v>91</v>
      </c>
      <c r="U74" s="38">
        <f t="shared" si="8"/>
        <v>85.04672897196261</v>
      </c>
    </row>
    <row r="75" spans="1:21" ht="16.5" customHeight="1">
      <c r="A75" s="3">
        <v>65</v>
      </c>
      <c r="B75" s="8" t="s">
        <v>48</v>
      </c>
      <c r="C75" s="2" t="s">
        <v>33</v>
      </c>
      <c r="D75" s="2" t="s">
        <v>11</v>
      </c>
      <c r="E75" s="2">
        <v>7</v>
      </c>
      <c r="F75" s="2"/>
      <c r="G75" s="1">
        <v>102</v>
      </c>
      <c r="H75" s="1">
        <v>0</v>
      </c>
      <c r="I75" s="38">
        <f t="shared" si="1"/>
        <v>0</v>
      </c>
      <c r="J75" s="57">
        <v>42</v>
      </c>
      <c r="K75" s="38">
        <f aca="true" t="shared" si="9" ref="K75:K138">J75/G75*100</f>
        <v>41.17647058823529</v>
      </c>
      <c r="L75" s="39">
        <f t="shared" si="2"/>
        <v>42</v>
      </c>
      <c r="M75" s="38">
        <f t="shared" si="3"/>
        <v>41.17647058823529</v>
      </c>
      <c r="N75" s="64">
        <v>55</v>
      </c>
      <c r="O75" s="38">
        <f t="shared" si="4"/>
        <v>53.92156862745098</v>
      </c>
      <c r="P75" s="49">
        <v>5</v>
      </c>
      <c r="Q75" s="38">
        <f t="shared" si="5"/>
        <v>4.901960784313726</v>
      </c>
      <c r="R75" s="42">
        <v>0</v>
      </c>
      <c r="S75" s="38">
        <f t="shared" si="6"/>
        <v>0</v>
      </c>
      <c r="T75" s="39">
        <f t="shared" si="7"/>
        <v>60</v>
      </c>
      <c r="U75" s="38">
        <f t="shared" si="8"/>
        <v>58.82352941176471</v>
      </c>
    </row>
    <row r="76" spans="1:21" ht="16.5" customHeight="1">
      <c r="A76" s="3">
        <v>66</v>
      </c>
      <c r="B76" s="8" t="s">
        <v>48</v>
      </c>
      <c r="C76" s="2" t="s">
        <v>33</v>
      </c>
      <c r="D76" s="2" t="s">
        <v>12</v>
      </c>
      <c r="E76" s="2">
        <v>7</v>
      </c>
      <c r="F76" s="2"/>
      <c r="G76" s="1">
        <v>102</v>
      </c>
      <c r="H76" s="1">
        <v>0</v>
      </c>
      <c r="I76" s="38">
        <f aca="true" t="shared" si="10" ref="I76:I139">H76/G76*100</f>
        <v>0</v>
      </c>
      <c r="J76" s="57">
        <v>24</v>
      </c>
      <c r="K76" s="38">
        <f t="shared" si="9"/>
        <v>23.52941176470588</v>
      </c>
      <c r="L76" s="39">
        <f aca="true" t="shared" si="11" ref="L76:L139">H76+J76</f>
        <v>24</v>
      </c>
      <c r="M76" s="38">
        <f aca="true" t="shared" si="12" ref="M76:M139">L76/G76*100</f>
        <v>23.52941176470588</v>
      </c>
      <c r="N76" s="64">
        <v>76</v>
      </c>
      <c r="O76" s="38">
        <f aca="true" t="shared" si="13" ref="O76:O139">N76/G76*100</f>
        <v>74.50980392156863</v>
      </c>
      <c r="P76" s="49">
        <v>2</v>
      </c>
      <c r="Q76" s="38">
        <f aca="true" t="shared" si="14" ref="Q76:Q139">P76/G76*100</f>
        <v>1.9607843137254901</v>
      </c>
      <c r="R76" s="42">
        <v>0</v>
      </c>
      <c r="S76" s="38">
        <f aca="true" t="shared" si="15" ref="S76:S139">R76/G76*100</f>
        <v>0</v>
      </c>
      <c r="T76" s="39">
        <f aca="true" t="shared" si="16" ref="T76:T139">N76+P76+R76</f>
        <v>78</v>
      </c>
      <c r="U76" s="38">
        <f aca="true" t="shared" si="17" ref="U76:U139">T76/G76*100</f>
        <v>76.47058823529412</v>
      </c>
    </row>
    <row r="77" spans="1:21" ht="16.5" customHeight="1">
      <c r="A77" s="3">
        <v>67</v>
      </c>
      <c r="B77" s="8" t="s">
        <v>48</v>
      </c>
      <c r="C77" s="2" t="s">
        <v>33</v>
      </c>
      <c r="D77" s="2" t="s">
        <v>13</v>
      </c>
      <c r="E77" s="2">
        <v>7</v>
      </c>
      <c r="F77" s="2" t="s">
        <v>14</v>
      </c>
      <c r="G77" s="1">
        <v>102</v>
      </c>
      <c r="H77" s="1">
        <v>0</v>
      </c>
      <c r="I77" s="38">
        <f t="shared" si="10"/>
        <v>0</v>
      </c>
      <c r="J77" s="57">
        <v>50</v>
      </c>
      <c r="K77" s="38">
        <f t="shared" si="9"/>
        <v>49.01960784313725</v>
      </c>
      <c r="L77" s="39">
        <f t="shared" si="11"/>
        <v>50</v>
      </c>
      <c r="M77" s="38">
        <f t="shared" si="12"/>
        <v>49.01960784313725</v>
      </c>
      <c r="N77" s="64">
        <v>46</v>
      </c>
      <c r="O77" s="38">
        <f t="shared" si="13"/>
        <v>45.09803921568628</v>
      </c>
      <c r="P77" s="49">
        <v>6</v>
      </c>
      <c r="Q77" s="38">
        <f t="shared" si="14"/>
        <v>5.88235294117647</v>
      </c>
      <c r="R77" s="42">
        <v>0</v>
      </c>
      <c r="S77" s="38">
        <f t="shared" si="15"/>
        <v>0</v>
      </c>
      <c r="T77" s="39">
        <f t="shared" si="16"/>
        <v>52</v>
      </c>
      <c r="U77" s="38">
        <f t="shared" si="17"/>
        <v>50.98039215686274</v>
      </c>
    </row>
    <row r="78" spans="1:21" ht="16.5" customHeight="1">
      <c r="A78" s="3">
        <v>68</v>
      </c>
      <c r="B78" s="8" t="s">
        <v>48</v>
      </c>
      <c r="C78" s="2" t="s">
        <v>33</v>
      </c>
      <c r="D78" s="2" t="s">
        <v>24</v>
      </c>
      <c r="E78" s="2">
        <v>7</v>
      </c>
      <c r="F78" s="2"/>
      <c r="G78" s="1">
        <v>102</v>
      </c>
      <c r="H78" s="1">
        <v>0</v>
      </c>
      <c r="I78" s="38">
        <f t="shared" si="10"/>
        <v>0</v>
      </c>
      <c r="J78" s="57">
        <v>18</v>
      </c>
      <c r="K78" s="38">
        <f t="shared" si="9"/>
        <v>17.647058823529413</v>
      </c>
      <c r="L78" s="39">
        <f t="shared" si="11"/>
        <v>18</v>
      </c>
      <c r="M78" s="38">
        <f t="shared" si="12"/>
        <v>17.647058823529413</v>
      </c>
      <c r="N78" s="64">
        <v>72</v>
      </c>
      <c r="O78" s="38">
        <f t="shared" si="13"/>
        <v>70.58823529411765</v>
      </c>
      <c r="P78" s="49">
        <v>12</v>
      </c>
      <c r="Q78" s="38">
        <f t="shared" si="14"/>
        <v>11.76470588235294</v>
      </c>
      <c r="R78" s="42">
        <v>0</v>
      </c>
      <c r="S78" s="38">
        <f t="shared" si="15"/>
        <v>0</v>
      </c>
      <c r="T78" s="39">
        <f t="shared" si="16"/>
        <v>84</v>
      </c>
      <c r="U78" s="38">
        <f t="shared" si="17"/>
        <v>82.35294117647058</v>
      </c>
    </row>
    <row r="79" spans="1:21" ht="16.5" customHeight="1">
      <c r="A79" s="3">
        <v>69</v>
      </c>
      <c r="B79" s="8" t="s">
        <v>48</v>
      </c>
      <c r="C79" s="2" t="s">
        <v>33</v>
      </c>
      <c r="D79" s="2" t="s">
        <v>11</v>
      </c>
      <c r="E79" s="2">
        <v>8</v>
      </c>
      <c r="F79" s="2"/>
      <c r="G79" s="1">
        <v>86</v>
      </c>
      <c r="H79" s="1">
        <v>0</v>
      </c>
      <c r="I79" s="38">
        <f t="shared" si="10"/>
        <v>0</v>
      </c>
      <c r="J79" s="57">
        <v>39</v>
      </c>
      <c r="K79" s="38">
        <f t="shared" si="9"/>
        <v>45.348837209302324</v>
      </c>
      <c r="L79" s="39">
        <f t="shared" si="11"/>
        <v>39</v>
      </c>
      <c r="M79" s="38">
        <f t="shared" si="12"/>
        <v>45.348837209302324</v>
      </c>
      <c r="N79" s="64">
        <v>23</v>
      </c>
      <c r="O79" s="38">
        <f t="shared" si="13"/>
        <v>26.744186046511626</v>
      </c>
      <c r="P79" s="49">
        <v>18</v>
      </c>
      <c r="Q79" s="38">
        <f t="shared" si="14"/>
        <v>20.930232558139537</v>
      </c>
      <c r="R79" s="42">
        <v>6</v>
      </c>
      <c r="S79" s="38">
        <f t="shared" si="15"/>
        <v>6.976744186046512</v>
      </c>
      <c r="T79" s="39">
        <f t="shared" si="16"/>
        <v>47</v>
      </c>
      <c r="U79" s="38">
        <f t="shared" si="17"/>
        <v>54.65116279069767</v>
      </c>
    </row>
    <row r="80" spans="1:21" ht="16.5" customHeight="1">
      <c r="A80" s="3">
        <v>70</v>
      </c>
      <c r="B80" s="8" t="s">
        <v>48</v>
      </c>
      <c r="C80" s="2" t="s">
        <v>33</v>
      </c>
      <c r="D80" s="2" t="s">
        <v>12</v>
      </c>
      <c r="E80" s="2">
        <v>8</v>
      </c>
      <c r="F80" s="2"/>
      <c r="G80" s="1">
        <v>86</v>
      </c>
      <c r="H80" s="1">
        <v>0</v>
      </c>
      <c r="I80" s="38">
        <f t="shared" si="10"/>
        <v>0</v>
      </c>
      <c r="J80" s="57">
        <v>11</v>
      </c>
      <c r="K80" s="38">
        <f t="shared" si="9"/>
        <v>12.790697674418606</v>
      </c>
      <c r="L80" s="39">
        <f t="shared" si="11"/>
        <v>11</v>
      </c>
      <c r="M80" s="38">
        <f t="shared" si="12"/>
        <v>12.790697674418606</v>
      </c>
      <c r="N80" s="64">
        <v>62</v>
      </c>
      <c r="O80" s="38">
        <f t="shared" si="13"/>
        <v>72.09302325581395</v>
      </c>
      <c r="P80" s="49">
        <v>13</v>
      </c>
      <c r="Q80" s="38">
        <f t="shared" si="14"/>
        <v>15.11627906976744</v>
      </c>
      <c r="R80" s="42">
        <v>0</v>
      </c>
      <c r="S80" s="38">
        <f t="shared" si="15"/>
        <v>0</v>
      </c>
      <c r="T80" s="39">
        <f t="shared" si="16"/>
        <v>75</v>
      </c>
      <c r="U80" s="38">
        <f t="shared" si="17"/>
        <v>87.20930232558139</v>
      </c>
    </row>
    <row r="81" spans="1:21" ht="16.5" customHeight="1">
      <c r="A81" s="3">
        <v>71</v>
      </c>
      <c r="B81" s="8" t="s">
        <v>48</v>
      </c>
      <c r="C81" s="2" t="s">
        <v>33</v>
      </c>
      <c r="D81" s="2" t="s">
        <v>13</v>
      </c>
      <c r="E81" s="2">
        <v>8</v>
      </c>
      <c r="F81" s="2" t="s">
        <v>14</v>
      </c>
      <c r="G81" s="1">
        <v>86</v>
      </c>
      <c r="H81" s="1">
        <v>0</v>
      </c>
      <c r="I81" s="38">
        <f t="shared" si="10"/>
        <v>0</v>
      </c>
      <c r="J81" s="57">
        <v>42</v>
      </c>
      <c r="K81" s="38">
        <f t="shared" si="9"/>
        <v>48.837209302325576</v>
      </c>
      <c r="L81" s="39">
        <f t="shared" si="11"/>
        <v>42</v>
      </c>
      <c r="M81" s="38">
        <f t="shared" si="12"/>
        <v>48.837209302325576</v>
      </c>
      <c r="N81" s="64">
        <v>29</v>
      </c>
      <c r="O81" s="38">
        <f t="shared" si="13"/>
        <v>33.72093023255814</v>
      </c>
      <c r="P81" s="49">
        <v>14</v>
      </c>
      <c r="Q81" s="38">
        <f t="shared" si="14"/>
        <v>16.27906976744186</v>
      </c>
      <c r="R81" s="42">
        <v>1</v>
      </c>
      <c r="S81" s="38">
        <f t="shared" si="15"/>
        <v>1.1627906976744187</v>
      </c>
      <c r="T81" s="39">
        <f t="shared" si="16"/>
        <v>44</v>
      </c>
      <c r="U81" s="38">
        <f t="shared" si="17"/>
        <v>51.162790697674424</v>
      </c>
    </row>
    <row r="82" spans="1:21" ht="16.5" customHeight="1">
      <c r="A82" s="3">
        <v>72</v>
      </c>
      <c r="B82" s="8" t="s">
        <v>48</v>
      </c>
      <c r="C82" s="2" t="s">
        <v>33</v>
      </c>
      <c r="D82" s="2" t="s">
        <v>25</v>
      </c>
      <c r="E82" s="2">
        <v>8</v>
      </c>
      <c r="F82" s="2"/>
      <c r="G82" s="1">
        <v>86</v>
      </c>
      <c r="H82" s="1">
        <v>1</v>
      </c>
      <c r="I82" s="38">
        <f t="shared" si="10"/>
        <v>1.1627906976744187</v>
      </c>
      <c r="J82" s="57">
        <v>33</v>
      </c>
      <c r="K82" s="38">
        <f t="shared" si="9"/>
        <v>38.372093023255815</v>
      </c>
      <c r="L82" s="39">
        <f t="shared" si="11"/>
        <v>34</v>
      </c>
      <c r="M82" s="38">
        <f t="shared" si="12"/>
        <v>39.53488372093023</v>
      </c>
      <c r="N82" s="64">
        <v>23</v>
      </c>
      <c r="O82" s="38">
        <f t="shared" si="13"/>
        <v>26.744186046511626</v>
      </c>
      <c r="P82" s="49">
        <v>22</v>
      </c>
      <c r="Q82" s="38">
        <f t="shared" si="14"/>
        <v>25.581395348837212</v>
      </c>
      <c r="R82" s="42">
        <v>7</v>
      </c>
      <c r="S82" s="38">
        <f t="shared" si="15"/>
        <v>8.13953488372093</v>
      </c>
      <c r="T82" s="39">
        <f t="shared" si="16"/>
        <v>52</v>
      </c>
      <c r="U82" s="38">
        <f t="shared" si="17"/>
        <v>60.46511627906976</v>
      </c>
    </row>
    <row r="83" spans="1:21" ht="16.5" customHeight="1">
      <c r="A83" s="3">
        <v>73</v>
      </c>
      <c r="B83" s="8" t="s">
        <v>49</v>
      </c>
      <c r="C83" s="2" t="s">
        <v>33</v>
      </c>
      <c r="D83" s="2" t="s">
        <v>11</v>
      </c>
      <c r="E83" s="2">
        <v>6</v>
      </c>
      <c r="F83" s="2"/>
      <c r="G83" s="7">
        <f>SUM(T83+L83)</f>
        <v>110</v>
      </c>
      <c r="H83" s="1">
        <v>0</v>
      </c>
      <c r="I83" s="38">
        <f t="shared" si="10"/>
        <v>0</v>
      </c>
      <c r="J83" s="57">
        <v>7</v>
      </c>
      <c r="K83" s="38">
        <f t="shared" si="9"/>
        <v>6.363636363636363</v>
      </c>
      <c r="L83" s="39">
        <f t="shared" si="11"/>
        <v>7</v>
      </c>
      <c r="M83" s="38">
        <f t="shared" si="12"/>
        <v>6.363636363636363</v>
      </c>
      <c r="N83" s="64">
        <v>29</v>
      </c>
      <c r="O83" s="38">
        <f t="shared" si="13"/>
        <v>26.36363636363636</v>
      </c>
      <c r="P83" s="49">
        <v>73</v>
      </c>
      <c r="Q83" s="38">
        <f t="shared" si="14"/>
        <v>66.36363636363637</v>
      </c>
      <c r="R83" s="42">
        <v>1</v>
      </c>
      <c r="S83" s="38">
        <f t="shared" si="15"/>
        <v>0.9090909090909091</v>
      </c>
      <c r="T83" s="39">
        <f t="shared" si="16"/>
        <v>103</v>
      </c>
      <c r="U83" s="38">
        <f t="shared" si="17"/>
        <v>93.63636363636364</v>
      </c>
    </row>
    <row r="84" spans="1:21" ht="16.5" customHeight="1">
      <c r="A84" s="3">
        <v>74</v>
      </c>
      <c r="B84" s="8" t="s">
        <v>49</v>
      </c>
      <c r="C84" s="2" t="s">
        <v>33</v>
      </c>
      <c r="D84" s="2" t="s">
        <v>12</v>
      </c>
      <c r="E84" s="2">
        <v>6</v>
      </c>
      <c r="F84" s="2"/>
      <c r="G84" s="7">
        <f aca="true" t="shared" si="18" ref="G84:G94">SUM(T84+L84)</f>
        <v>110</v>
      </c>
      <c r="H84" s="1">
        <v>0</v>
      </c>
      <c r="I84" s="38">
        <f t="shared" si="10"/>
        <v>0</v>
      </c>
      <c r="J84" s="57">
        <v>23</v>
      </c>
      <c r="K84" s="38">
        <f t="shared" si="9"/>
        <v>20.909090909090907</v>
      </c>
      <c r="L84" s="39">
        <f t="shared" si="11"/>
        <v>23</v>
      </c>
      <c r="M84" s="38">
        <f t="shared" si="12"/>
        <v>20.909090909090907</v>
      </c>
      <c r="N84" s="64">
        <v>65</v>
      </c>
      <c r="O84" s="38">
        <f t="shared" si="13"/>
        <v>59.09090909090909</v>
      </c>
      <c r="P84" s="49">
        <v>22</v>
      </c>
      <c r="Q84" s="38">
        <f t="shared" si="14"/>
        <v>20</v>
      </c>
      <c r="R84" s="42">
        <v>0</v>
      </c>
      <c r="S84" s="38">
        <f t="shared" si="15"/>
        <v>0</v>
      </c>
      <c r="T84" s="39">
        <f t="shared" si="16"/>
        <v>87</v>
      </c>
      <c r="U84" s="38">
        <f t="shared" si="17"/>
        <v>79.0909090909091</v>
      </c>
    </row>
    <row r="85" spans="1:21" ht="16.5" customHeight="1">
      <c r="A85" s="3">
        <v>75</v>
      </c>
      <c r="B85" s="8" t="s">
        <v>49</v>
      </c>
      <c r="C85" s="2" t="s">
        <v>33</v>
      </c>
      <c r="D85" s="2" t="s">
        <v>13</v>
      </c>
      <c r="E85" s="2">
        <v>6</v>
      </c>
      <c r="F85" s="2" t="s">
        <v>16</v>
      </c>
      <c r="G85" s="7">
        <f t="shared" si="18"/>
        <v>110</v>
      </c>
      <c r="H85" s="1">
        <v>0</v>
      </c>
      <c r="I85" s="38">
        <f t="shared" si="10"/>
        <v>0</v>
      </c>
      <c r="J85" s="57">
        <v>59</v>
      </c>
      <c r="K85" s="38">
        <f t="shared" si="9"/>
        <v>53.63636363636364</v>
      </c>
      <c r="L85" s="39">
        <f t="shared" si="11"/>
        <v>59</v>
      </c>
      <c r="M85" s="38">
        <f t="shared" si="12"/>
        <v>53.63636363636364</v>
      </c>
      <c r="N85" s="64">
        <v>43</v>
      </c>
      <c r="O85" s="38">
        <f t="shared" si="13"/>
        <v>39.09090909090909</v>
      </c>
      <c r="P85" s="49">
        <v>8</v>
      </c>
      <c r="Q85" s="38">
        <f t="shared" si="14"/>
        <v>7.2727272727272725</v>
      </c>
      <c r="R85" s="42">
        <v>0</v>
      </c>
      <c r="S85" s="38">
        <f t="shared" si="15"/>
        <v>0</v>
      </c>
      <c r="T85" s="39">
        <f t="shared" si="16"/>
        <v>51</v>
      </c>
      <c r="U85" s="38">
        <f t="shared" si="17"/>
        <v>46.36363636363636</v>
      </c>
    </row>
    <row r="86" spans="1:21" ht="16.5" customHeight="1">
      <c r="A86" s="3">
        <v>76</v>
      </c>
      <c r="B86" s="8" t="s">
        <v>49</v>
      </c>
      <c r="C86" s="2" t="s">
        <v>33</v>
      </c>
      <c r="D86" s="2" t="s">
        <v>41</v>
      </c>
      <c r="E86" s="2">
        <v>6</v>
      </c>
      <c r="F86" s="2"/>
      <c r="G86" s="7">
        <f t="shared" si="18"/>
        <v>110</v>
      </c>
      <c r="H86" s="1">
        <v>0</v>
      </c>
      <c r="I86" s="38">
        <f t="shared" si="10"/>
        <v>0</v>
      </c>
      <c r="J86" s="57">
        <v>13</v>
      </c>
      <c r="K86" s="38">
        <f t="shared" si="9"/>
        <v>11.818181818181818</v>
      </c>
      <c r="L86" s="39">
        <f t="shared" si="11"/>
        <v>13</v>
      </c>
      <c r="M86" s="38">
        <f t="shared" si="12"/>
        <v>11.818181818181818</v>
      </c>
      <c r="N86" s="64">
        <v>42</v>
      </c>
      <c r="O86" s="38">
        <f t="shared" si="13"/>
        <v>38.18181818181819</v>
      </c>
      <c r="P86" s="49">
        <v>50</v>
      </c>
      <c r="Q86" s="38">
        <f t="shared" si="14"/>
        <v>45.45454545454545</v>
      </c>
      <c r="R86" s="42">
        <v>5</v>
      </c>
      <c r="S86" s="38">
        <f t="shared" si="15"/>
        <v>4.545454545454546</v>
      </c>
      <c r="T86" s="39">
        <f t="shared" si="16"/>
        <v>97</v>
      </c>
      <c r="U86" s="38">
        <f t="shared" si="17"/>
        <v>88.18181818181819</v>
      </c>
    </row>
    <row r="87" spans="1:21" ht="16.5" customHeight="1">
      <c r="A87" s="3">
        <v>77</v>
      </c>
      <c r="B87" s="8" t="s">
        <v>49</v>
      </c>
      <c r="C87" s="2" t="s">
        <v>33</v>
      </c>
      <c r="D87" s="2" t="s">
        <v>11</v>
      </c>
      <c r="E87" s="2">
        <v>7</v>
      </c>
      <c r="F87" s="2"/>
      <c r="G87" s="7">
        <f t="shared" si="18"/>
        <v>122</v>
      </c>
      <c r="H87" s="1">
        <v>0</v>
      </c>
      <c r="I87" s="38">
        <f t="shared" si="10"/>
        <v>0</v>
      </c>
      <c r="J87" s="57">
        <v>29</v>
      </c>
      <c r="K87" s="38">
        <f t="shared" si="9"/>
        <v>23.770491803278688</v>
      </c>
      <c r="L87" s="39">
        <f t="shared" si="11"/>
        <v>29</v>
      </c>
      <c r="M87" s="38">
        <f t="shared" si="12"/>
        <v>23.770491803278688</v>
      </c>
      <c r="N87" s="64">
        <v>64</v>
      </c>
      <c r="O87" s="38">
        <f t="shared" si="13"/>
        <v>52.459016393442624</v>
      </c>
      <c r="P87" s="49">
        <v>29</v>
      </c>
      <c r="Q87" s="38">
        <f t="shared" si="14"/>
        <v>23.770491803278688</v>
      </c>
      <c r="R87" s="42">
        <v>0</v>
      </c>
      <c r="S87" s="38">
        <f t="shared" si="15"/>
        <v>0</v>
      </c>
      <c r="T87" s="39">
        <f t="shared" si="16"/>
        <v>93</v>
      </c>
      <c r="U87" s="38">
        <f t="shared" si="17"/>
        <v>76.22950819672131</v>
      </c>
    </row>
    <row r="88" spans="1:21" ht="16.5" customHeight="1">
      <c r="A88" s="3">
        <v>78</v>
      </c>
      <c r="B88" s="8" t="s">
        <v>49</v>
      </c>
      <c r="C88" s="2" t="s">
        <v>33</v>
      </c>
      <c r="D88" s="2" t="s">
        <v>12</v>
      </c>
      <c r="E88" s="2">
        <v>7</v>
      </c>
      <c r="F88" s="2"/>
      <c r="G88" s="7">
        <f t="shared" si="18"/>
        <v>122</v>
      </c>
      <c r="H88" s="1">
        <v>0</v>
      </c>
      <c r="I88" s="38">
        <f t="shared" si="10"/>
        <v>0</v>
      </c>
      <c r="J88" s="57">
        <v>13</v>
      </c>
      <c r="K88" s="38">
        <f t="shared" si="9"/>
        <v>10.655737704918032</v>
      </c>
      <c r="L88" s="39">
        <f t="shared" si="11"/>
        <v>13</v>
      </c>
      <c r="M88" s="38">
        <f t="shared" si="12"/>
        <v>10.655737704918032</v>
      </c>
      <c r="N88" s="64">
        <v>80</v>
      </c>
      <c r="O88" s="38">
        <f t="shared" si="13"/>
        <v>65.57377049180327</v>
      </c>
      <c r="P88" s="49">
        <v>29</v>
      </c>
      <c r="Q88" s="38">
        <f t="shared" si="14"/>
        <v>23.770491803278688</v>
      </c>
      <c r="R88" s="42">
        <v>0</v>
      </c>
      <c r="S88" s="38">
        <f t="shared" si="15"/>
        <v>0</v>
      </c>
      <c r="T88" s="39">
        <f t="shared" si="16"/>
        <v>109</v>
      </c>
      <c r="U88" s="38">
        <f t="shared" si="17"/>
        <v>89.34426229508196</v>
      </c>
    </row>
    <row r="89" spans="1:21" ht="16.5" customHeight="1">
      <c r="A89" s="3">
        <v>79</v>
      </c>
      <c r="B89" s="8" t="s">
        <v>49</v>
      </c>
      <c r="C89" s="2" t="s">
        <v>33</v>
      </c>
      <c r="D89" s="2" t="s">
        <v>13</v>
      </c>
      <c r="E89" s="2">
        <v>7</v>
      </c>
      <c r="F89" s="2" t="s">
        <v>14</v>
      </c>
      <c r="G89" s="7">
        <f t="shared" si="18"/>
        <v>122</v>
      </c>
      <c r="H89" s="1">
        <v>0</v>
      </c>
      <c r="I89" s="38">
        <f t="shared" si="10"/>
        <v>0</v>
      </c>
      <c r="J89" s="57">
        <v>53</v>
      </c>
      <c r="K89" s="38">
        <f t="shared" si="9"/>
        <v>43.44262295081967</v>
      </c>
      <c r="L89" s="39">
        <f t="shared" si="11"/>
        <v>53</v>
      </c>
      <c r="M89" s="38">
        <f t="shared" si="12"/>
        <v>43.44262295081967</v>
      </c>
      <c r="N89" s="64">
        <v>59</v>
      </c>
      <c r="O89" s="38">
        <f t="shared" si="13"/>
        <v>48.36065573770492</v>
      </c>
      <c r="P89" s="49">
        <v>10</v>
      </c>
      <c r="Q89" s="38">
        <f t="shared" si="14"/>
        <v>8.19672131147541</v>
      </c>
      <c r="R89" s="42">
        <v>0</v>
      </c>
      <c r="S89" s="38">
        <f t="shared" si="15"/>
        <v>0</v>
      </c>
      <c r="T89" s="39">
        <f t="shared" si="16"/>
        <v>69</v>
      </c>
      <c r="U89" s="38">
        <f t="shared" si="17"/>
        <v>56.557377049180324</v>
      </c>
    </row>
    <row r="90" spans="1:21" ht="16.5" customHeight="1">
      <c r="A90" s="3">
        <v>80</v>
      </c>
      <c r="B90" s="8" t="s">
        <v>49</v>
      </c>
      <c r="C90" s="2" t="s">
        <v>33</v>
      </c>
      <c r="D90" s="2" t="s">
        <v>24</v>
      </c>
      <c r="E90" s="2">
        <v>7</v>
      </c>
      <c r="F90" s="2"/>
      <c r="G90" s="7">
        <f t="shared" si="18"/>
        <v>122</v>
      </c>
      <c r="H90" s="1">
        <v>0</v>
      </c>
      <c r="I90" s="38">
        <f t="shared" si="10"/>
        <v>0</v>
      </c>
      <c r="J90" s="57">
        <v>19</v>
      </c>
      <c r="K90" s="38">
        <f t="shared" si="9"/>
        <v>15.573770491803279</v>
      </c>
      <c r="L90" s="39">
        <f t="shared" si="11"/>
        <v>19</v>
      </c>
      <c r="M90" s="38">
        <f t="shared" si="12"/>
        <v>15.573770491803279</v>
      </c>
      <c r="N90" s="64">
        <v>79</v>
      </c>
      <c r="O90" s="38">
        <f t="shared" si="13"/>
        <v>64.75409836065575</v>
      </c>
      <c r="P90" s="49">
        <v>24</v>
      </c>
      <c r="Q90" s="38">
        <f t="shared" si="14"/>
        <v>19.672131147540984</v>
      </c>
      <c r="R90" s="42">
        <v>0</v>
      </c>
      <c r="S90" s="38">
        <f t="shared" si="15"/>
        <v>0</v>
      </c>
      <c r="T90" s="39">
        <f t="shared" si="16"/>
        <v>103</v>
      </c>
      <c r="U90" s="38">
        <f t="shared" si="17"/>
        <v>84.42622950819673</v>
      </c>
    </row>
    <row r="91" spans="1:21" ht="16.5" customHeight="1">
      <c r="A91" s="3">
        <v>81</v>
      </c>
      <c r="B91" s="8" t="s">
        <v>49</v>
      </c>
      <c r="C91" s="2" t="s">
        <v>33</v>
      </c>
      <c r="D91" s="2" t="s">
        <v>11</v>
      </c>
      <c r="E91" s="2">
        <v>8</v>
      </c>
      <c r="F91" s="2"/>
      <c r="G91" s="7">
        <f t="shared" si="18"/>
        <v>104</v>
      </c>
      <c r="H91" s="21">
        <v>0</v>
      </c>
      <c r="I91" s="38">
        <f t="shared" si="10"/>
        <v>0</v>
      </c>
      <c r="J91" s="57">
        <v>41</v>
      </c>
      <c r="K91" s="38">
        <f t="shared" si="9"/>
        <v>39.42307692307692</v>
      </c>
      <c r="L91" s="39">
        <f t="shared" si="11"/>
        <v>41</v>
      </c>
      <c r="M91" s="38">
        <f t="shared" si="12"/>
        <v>39.42307692307692</v>
      </c>
      <c r="N91" s="64">
        <v>47</v>
      </c>
      <c r="O91" s="38">
        <f t="shared" si="13"/>
        <v>45.19230769230769</v>
      </c>
      <c r="P91" s="49">
        <v>16</v>
      </c>
      <c r="Q91" s="38">
        <f t="shared" si="14"/>
        <v>15.384615384615385</v>
      </c>
      <c r="R91" s="42">
        <v>0</v>
      </c>
      <c r="S91" s="38">
        <f t="shared" si="15"/>
        <v>0</v>
      </c>
      <c r="T91" s="39">
        <f t="shared" si="16"/>
        <v>63</v>
      </c>
      <c r="U91" s="38">
        <f t="shared" si="17"/>
        <v>60.57692307692307</v>
      </c>
    </row>
    <row r="92" spans="1:21" ht="16.5" customHeight="1">
      <c r="A92" s="3">
        <v>82</v>
      </c>
      <c r="B92" s="8" t="s">
        <v>49</v>
      </c>
      <c r="C92" s="2" t="s">
        <v>33</v>
      </c>
      <c r="D92" s="2" t="s">
        <v>12</v>
      </c>
      <c r="E92" s="2">
        <v>8</v>
      </c>
      <c r="F92" s="2"/>
      <c r="G92" s="7">
        <f t="shared" si="18"/>
        <v>104</v>
      </c>
      <c r="H92" s="21">
        <v>0</v>
      </c>
      <c r="I92" s="38">
        <f t="shared" si="10"/>
        <v>0</v>
      </c>
      <c r="J92" s="57">
        <v>14</v>
      </c>
      <c r="K92" s="38">
        <f t="shared" si="9"/>
        <v>13.461538461538462</v>
      </c>
      <c r="L92" s="39">
        <f t="shared" si="11"/>
        <v>14</v>
      </c>
      <c r="M92" s="38">
        <f t="shared" si="12"/>
        <v>13.461538461538462</v>
      </c>
      <c r="N92" s="64">
        <v>70</v>
      </c>
      <c r="O92" s="38">
        <f t="shared" si="13"/>
        <v>67.3076923076923</v>
      </c>
      <c r="P92" s="49">
        <v>20</v>
      </c>
      <c r="Q92" s="38">
        <f t="shared" si="14"/>
        <v>19.230769230769234</v>
      </c>
      <c r="R92" s="42">
        <v>0</v>
      </c>
      <c r="S92" s="38">
        <f t="shared" si="15"/>
        <v>0</v>
      </c>
      <c r="T92" s="39">
        <f t="shared" si="16"/>
        <v>90</v>
      </c>
      <c r="U92" s="38">
        <f t="shared" si="17"/>
        <v>86.53846153846155</v>
      </c>
    </row>
    <row r="93" spans="1:21" ht="16.5" customHeight="1">
      <c r="A93" s="3">
        <v>83</v>
      </c>
      <c r="B93" s="8" t="s">
        <v>49</v>
      </c>
      <c r="C93" s="2" t="s">
        <v>33</v>
      </c>
      <c r="D93" s="2" t="s">
        <v>13</v>
      </c>
      <c r="E93" s="2">
        <v>8</v>
      </c>
      <c r="F93" s="2"/>
      <c r="G93" s="7">
        <f t="shared" si="18"/>
        <v>104</v>
      </c>
      <c r="H93" s="21">
        <v>0</v>
      </c>
      <c r="I93" s="38">
        <f t="shared" si="10"/>
        <v>0</v>
      </c>
      <c r="J93" s="57">
        <v>58</v>
      </c>
      <c r="K93" s="38">
        <f t="shared" si="9"/>
        <v>55.769230769230774</v>
      </c>
      <c r="L93" s="39">
        <f t="shared" si="11"/>
        <v>58</v>
      </c>
      <c r="M93" s="38">
        <f t="shared" si="12"/>
        <v>55.769230769230774</v>
      </c>
      <c r="N93" s="64">
        <v>40</v>
      </c>
      <c r="O93" s="38">
        <f t="shared" si="13"/>
        <v>38.46153846153847</v>
      </c>
      <c r="P93" s="49">
        <v>5</v>
      </c>
      <c r="Q93" s="38">
        <f t="shared" si="14"/>
        <v>4.807692307692308</v>
      </c>
      <c r="R93" s="42">
        <v>1</v>
      </c>
      <c r="S93" s="38">
        <f t="shared" si="15"/>
        <v>0.9615384615384616</v>
      </c>
      <c r="T93" s="39">
        <f t="shared" si="16"/>
        <v>46</v>
      </c>
      <c r="U93" s="38">
        <f t="shared" si="17"/>
        <v>44.230769230769226</v>
      </c>
    </row>
    <row r="94" spans="1:21" ht="16.5" customHeight="1">
      <c r="A94" s="3">
        <v>84</v>
      </c>
      <c r="B94" s="8" t="s">
        <v>49</v>
      </c>
      <c r="C94" s="2" t="s">
        <v>33</v>
      </c>
      <c r="D94" s="2" t="s">
        <v>25</v>
      </c>
      <c r="E94" s="2">
        <v>8</v>
      </c>
      <c r="F94" s="2"/>
      <c r="G94" s="7">
        <f t="shared" si="18"/>
        <v>104</v>
      </c>
      <c r="H94" s="21">
        <v>0</v>
      </c>
      <c r="I94" s="38">
        <f t="shared" si="10"/>
        <v>0</v>
      </c>
      <c r="J94" s="57">
        <v>11</v>
      </c>
      <c r="K94" s="38">
        <f t="shared" si="9"/>
        <v>10.576923076923077</v>
      </c>
      <c r="L94" s="39">
        <f t="shared" si="11"/>
        <v>11</v>
      </c>
      <c r="M94" s="38">
        <f t="shared" si="12"/>
        <v>10.576923076923077</v>
      </c>
      <c r="N94" s="64">
        <v>31</v>
      </c>
      <c r="O94" s="38">
        <f t="shared" si="13"/>
        <v>29.807692307692307</v>
      </c>
      <c r="P94" s="49">
        <v>56</v>
      </c>
      <c r="Q94" s="38">
        <f t="shared" si="14"/>
        <v>53.84615384615385</v>
      </c>
      <c r="R94" s="42">
        <v>6</v>
      </c>
      <c r="S94" s="38">
        <f t="shared" si="15"/>
        <v>5.769230769230769</v>
      </c>
      <c r="T94" s="39">
        <f t="shared" si="16"/>
        <v>93</v>
      </c>
      <c r="U94" s="38">
        <f t="shared" si="17"/>
        <v>89.42307692307693</v>
      </c>
    </row>
    <row r="95" spans="1:21" ht="16.5" customHeight="1">
      <c r="A95" s="3">
        <v>85</v>
      </c>
      <c r="B95" s="22" t="s">
        <v>62</v>
      </c>
      <c r="C95" s="2" t="s">
        <v>33</v>
      </c>
      <c r="D95" s="2" t="s">
        <v>11</v>
      </c>
      <c r="E95" s="11">
        <v>6</v>
      </c>
      <c r="F95" s="11"/>
      <c r="G95" s="15">
        <v>89</v>
      </c>
      <c r="H95" s="15">
        <v>0</v>
      </c>
      <c r="I95" s="38">
        <f t="shared" si="10"/>
        <v>0</v>
      </c>
      <c r="J95" s="58">
        <v>13</v>
      </c>
      <c r="K95" s="38">
        <f t="shared" si="9"/>
        <v>14.606741573033707</v>
      </c>
      <c r="L95" s="39">
        <f t="shared" si="11"/>
        <v>13</v>
      </c>
      <c r="M95" s="38">
        <f t="shared" si="12"/>
        <v>14.606741573033707</v>
      </c>
      <c r="N95" s="65">
        <v>38</v>
      </c>
      <c r="O95" s="38">
        <f t="shared" si="13"/>
        <v>42.69662921348314</v>
      </c>
      <c r="P95" s="50">
        <v>38</v>
      </c>
      <c r="Q95" s="38">
        <f t="shared" si="14"/>
        <v>42.69662921348314</v>
      </c>
      <c r="R95" s="43">
        <v>0</v>
      </c>
      <c r="S95" s="38">
        <f t="shared" si="15"/>
        <v>0</v>
      </c>
      <c r="T95" s="39">
        <f t="shared" si="16"/>
        <v>76</v>
      </c>
      <c r="U95" s="38">
        <f t="shared" si="17"/>
        <v>85.39325842696628</v>
      </c>
    </row>
    <row r="96" spans="1:21" ht="16.5" customHeight="1">
      <c r="A96" s="3">
        <v>86</v>
      </c>
      <c r="B96" s="22" t="s">
        <v>62</v>
      </c>
      <c r="C96" s="2" t="s">
        <v>33</v>
      </c>
      <c r="D96" s="2" t="s">
        <v>12</v>
      </c>
      <c r="E96" s="11">
        <v>6</v>
      </c>
      <c r="F96" s="11"/>
      <c r="G96" s="15">
        <v>89</v>
      </c>
      <c r="H96" s="15">
        <v>0</v>
      </c>
      <c r="I96" s="38">
        <f t="shared" si="10"/>
        <v>0</v>
      </c>
      <c r="J96" s="58">
        <v>27</v>
      </c>
      <c r="K96" s="38">
        <f t="shared" si="9"/>
        <v>30.337078651685395</v>
      </c>
      <c r="L96" s="39">
        <f t="shared" si="11"/>
        <v>27</v>
      </c>
      <c r="M96" s="38">
        <f t="shared" si="12"/>
        <v>30.337078651685395</v>
      </c>
      <c r="N96" s="65">
        <v>56</v>
      </c>
      <c r="O96" s="38">
        <f t="shared" si="13"/>
        <v>62.92134831460674</v>
      </c>
      <c r="P96" s="50">
        <v>6</v>
      </c>
      <c r="Q96" s="38">
        <f t="shared" si="14"/>
        <v>6.741573033707865</v>
      </c>
      <c r="R96" s="43">
        <v>0</v>
      </c>
      <c r="S96" s="38">
        <f t="shared" si="15"/>
        <v>0</v>
      </c>
      <c r="T96" s="39">
        <f t="shared" si="16"/>
        <v>62</v>
      </c>
      <c r="U96" s="38">
        <f t="shared" si="17"/>
        <v>69.66292134831461</v>
      </c>
    </row>
    <row r="97" spans="1:21" ht="16.5" customHeight="1">
      <c r="A97" s="3">
        <v>87</v>
      </c>
      <c r="B97" s="22" t="s">
        <v>62</v>
      </c>
      <c r="C97" s="2" t="s">
        <v>33</v>
      </c>
      <c r="D97" s="2" t="s">
        <v>13</v>
      </c>
      <c r="E97" s="11">
        <v>6</v>
      </c>
      <c r="F97" s="11" t="s">
        <v>16</v>
      </c>
      <c r="G97" s="15">
        <v>89</v>
      </c>
      <c r="H97" s="15">
        <v>0</v>
      </c>
      <c r="I97" s="38">
        <f t="shared" si="10"/>
        <v>0</v>
      </c>
      <c r="J97" s="58">
        <v>72</v>
      </c>
      <c r="K97" s="38">
        <f t="shared" si="9"/>
        <v>80.89887640449437</v>
      </c>
      <c r="L97" s="39">
        <f t="shared" si="11"/>
        <v>72</v>
      </c>
      <c r="M97" s="38">
        <f t="shared" si="12"/>
        <v>80.89887640449437</v>
      </c>
      <c r="N97" s="65">
        <v>17</v>
      </c>
      <c r="O97" s="38">
        <f t="shared" si="13"/>
        <v>19.101123595505616</v>
      </c>
      <c r="P97" s="50">
        <v>0</v>
      </c>
      <c r="Q97" s="38">
        <f t="shared" si="14"/>
        <v>0</v>
      </c>
      <c r="R97" s="43">
        <v>0</v>
      </c>
      <c r="S97" s="38">
        <f t="shared" si="15"/>
        <v>0</v>
      </c>
      <c r="T97" s="39">
        <f t="shared" si="16"/>
        <v>17</v>
      </c>
      <c r="U97" s="38">
        <f t="shared" si="17"/>
        <v>19.101123595505616</v>
      </c>
    </row>
    <row r="98" spans="1:21" ht="16.5" customHeight="1">
      <c r="A98" s="3">
        <v>88</v>
      </c>
      <c r="B98" s="22" t="s">
        <v>62</v>
      </c>
      <c r="C98" s="2" t="s">
        <v>33</v>
      </c>
      <c r="D98" s="2" t="s">
        <v>50</v>
      </c>
      <c r="E98" s="11">
        <v>6</v>
      </c>
      <c r="F98" s="11"/>
      <c r="G98" s="15">
        <v>89</v>
      </c>
      <c r="H98" s="15">
        <v>0</v>
      </c>
      <c r="I98" s="38">
        <f t="shared" si="10"/>
        <v>0</v>
      </c>
      <c r="J98" s="58">
        <v>14</v>
      </c>
      <c r="K98" s="38">
        <f t="shared" si="9"/>
        <v>15.730337078651685</v>
      </c>
      <c r="L98" s="39">
        <f t="shared" si="11"/>
        <v>14</v>
      </c>
      <c r="M98" s="38">
        <f t="shared" si="12"/>
        <v>15.730337078651685</v>
      </c>
      <c r="N98" s="65">
        <v>30</v>
      </c>
      <c r="O98" s="38">
        <f t="shared" si="13"/>
        <v>33.70786516853933</v>
      </c>
      <c r="P98" s="50">
        <v>45</v>
      </c>
      <c r="Q98" s="38">
        <f t="shared" si="14"/>
        <v>50.56179775280899</v>
      </c>
      <c r="R98" s="43">
        <v>0</v>
      </c>
      <c r="S98" s="38">
        <f t="shared" si="15"/>
        <v>0</v>
      </c>
      <c r="T98" s="39">
        <f t="shared" si="16"/>
        <v>75</v>
      </c>
      <c r="U98" s="38">
        <f t="shared" si="17"/>
        <v>84.26966292134831</v>
      </c>
    </row>
    <row r="99" spans="1:21" ht="16.5" customHeight="1">
      <c r="A99" s="3">
        <v>89</v>
      </c>
      <c r="B99" s="22" t="s">
        <v>62</v>
      </c>
      <c r="C99" s="2" t="s">
        <v>33</v>
      </c>
      <c r="D99" s="2" t="s">
        <v>11</v>
      </c>
      <c r="E99" s="11">
        <v>7</v>
      </c>
      <c r="F99" s="11"/>
      <c r="G99" s="15">
        <v>73</v>
      </c>
      <c r="H99" s="15">
        <v>0</v>
      </c>
      <c r="I99" s="38">
        <f t="shared" si="10"/>
        <v>0</v>
      </c>
      <c r="J99" s="58">
        <v>32</v>
      </c>
      <c r="K99" s="38">
        <f t="shared" si="9"/>
        <v>43.83561643835616</v>
      </c>
      <c r="L99" s="39">
        <f t="shared" si="11"/>
        <v>32</v>
      </c>
      <c r="M99" s="38">
        <f t="shared" si="12"/>
        <v>43.83561643835616</v>
      </c>
      <c r="N99" s="65">
        <v>36</v>
      </c>
      <c r="O99" s="38">
        <f t="shared" si="13"/>
        <v>49.31506849315068</v>
      </c>
      <c r="P99" s="50">
        <v>5</v>
      </c>
      <c r="Q99" s="38">
        <f t="shared" si="14"/>
        <v>6.8493150684931505</v>
      </c>
      <c r="R99" s="43">
        <v>0</v>
      </c>
      <c r="S99" s="38">
        <f t="shared" si="15"/>
        <v>0</v>
      </c>
      <c r="T99" s="39">
        <f t="shared" si="16"/>
        <v>41</v>
      </c>
      <c r="U99" s="38">
        <f t="shared" si="17"/>
        <v>56.16438356164384</v>
      </c>
    </row>
    <row r="100" spans="1:21" ht="16.5" customHeight="1">
      <c r="A100" s="3">
        <v>90</v>
      </c>
      <c r="B100" s="22" t="s">
        <v>62</v>
      </c>
      <c r="C100" s="2" t="s">
        <v>33</v>
      </c>
      <c r="D100" s="2" t="s">
        <v>12</v>
      </c>
      <c r="E100" s="11">
        <v>7</v>
      </c>
      <c r="F100" s="11"/>
      <c r="G100" s="15">
        <v>73</v>
      </c>
      <c r="H100" s="15">
        <v>0</v>
      </c>
      <c r="I100" s="38">
        <f t="shared" si="10"/>
        <v>0</v>
      </c>
      <c r="J100" s="58">
        <v>22</v>
      </c>
      <c r="K100" s="38">
        <f t="shared" si="9"/>
        <v>30.136986301369863</v>
      </c>
      <c r="L100" s="39">
        <f t="shared" si="11"/>
        <v>22</v>
      </c>
      <c r="M100" s="38">
        <f t="shared" si="12"/>
        <v>30.136986301369863</v>
      </c>
      <c r="N100" s="65">
        <v>46</v>
      </c>
      <c r="O100" s="38">
        <f t="shared" si="13"/>
        <v>63.013698630136986</v>
      </c>
      <c r="P100" s="50">
        <v>5</v>
      </c>
      <c r="Q100" s="38">
        <f t="shared" si="14"/>
        <v>6.8493150684931505</v>
      </c>
      <c r="R100" s="43">
        <v>0</v>
      </c>
      <c r="S100" s="38">
        <f t="shared" si="15"/>
        <v>0</v>
      </c>
      <c r="T100" s="39">
        <f t="shared" si="16"/>
        <v>51</v>
      </c>
      <c r="U100" s="38">
        <f t="shared" si="17"/>
        <v>69.86301369863014</v>
      </c>
    </row>
    <row r="101" spans="1:21" ht="16.5" customHeight="1">
      <c r="A101" s="3">
        <v>91</v>
      </c>
      <c r="B101" s="22" t="s">
        <v>62</v>
      </c>
      <c r="C101" s="2" t="s">
        <v>33</v>
      </c>
      <c r="D101" s="2" t="s">
        <v>13</v>
      </c>
      <c r="E101" s="11">
        <v>7</v>
      </c>
      <c r="F101" s="11" t="s">
        <v>14</v>
      </c>
      <c r="G101" s="15">
        <v>73</v>
      </c>
      <c r="H101" s="15">
        <v>0</v>
      </c>
      <c r="I101" s="38">
        <f t="shared" si="10"/>
        <v>0</v>
      </c>
      <c r="J101" s="58">
        <v>18</v>
      </c>
      <c r="K101" s="38">
        <f t="shared" si="9"/>
        <v>24.65753424657534</v>
      </c>
      <c r="L101" s="39">
        <f t="shared" si="11"/>
        <v>18</v>
      </c>
      <c r="M101" s="38">
        <f t="shared" si="12"/>
        <v>24.65753424657534</v>
      </c>
      <c r="N101" s="65">
        <v>36</v>
      </c>
      <c r="O101" s="38">
        <f t="shared" si="13"/>
        <v>49.31506849315068</v>
      </c>
      <c r="P101" s="50">
        <v>19</v>
      </c>
      <c r="Q101" s="38">
        <f t="shared" si="14"/>
        <v>26.027397260273972</v>
      </c>
      <c r="R101" s="43">
        <v>0</v>
      </c>
      <c r="S101" s="38">
        <f t="shared" si="15"/>
        <v>0</v>
      </c>
      <c r="T101" s="39">
        <f t="shared" si="16"/>
        <v>55</v>
      </c>
      <c r="U101" s="38">
        <f t="shared" si="17"/>
        <v>75.34246575342466</v>
      </c>
    </row>
    <row r="102" spans="1:21" ht="16.5" customHeight="1">
      <c r="A102" s="3">
        <v>92</v>
      </c>
      <c r="B102" s="22" t="s">
        <v>62</v>
      </c>
      <c r="C102" s="2" t="s">
        <v>33</v>
      </c>
      <c r="D102" s="2" t="s">
        <v>24</v>
      </c>
      <c r="E102" s="11">
        <v>7</v>
      </c>
      <c r="F102" s="11"/>
      <c r="G102" s="15">
        <v>73</v>
      </c>
      <c r="H102" s="15">
        <v>0</v>
      </c>
      <c r="I102" s="38">
        <f t="shared" si="10"/>
        <v>0</v>
      </c>
      <c r="J102" s="58">
        <v>7</v>
      </c>
      <c r="K102" s="38">
        <f t="shared" si="9"/>
        <v>9.58904109589041</v>
      </c>
      <c r="L102" s="39">
        <f t="shared" si="11"/>
        <v>7</v>
      </c>
      <c r="M102" s="38">
        <f t="shared" si="12"/>
        <v>9.58904109589041</v>
      </c>
      <c r="N102" s="65">
        <v>27</v>
      </c>
      <c r="O102" s="38">
        <f t="shared" si="13"/>
        <v>36.986301369863014</v>
      </c>
      <c r="P102" s="50">
        <v>38</v>
      </c>
      <c r="Q102" s="38">
        <f t="shared" si="14"/>
        <v>52.054794520547944</v>
      </c>
      <c r="R102" s="43">
        <v>1</v>
      </c>
      <c r="S102" s="38">
        <f t="shared" si="15"/>
        <v>1.36986301369863</v>
      </c>
      <c r="T102" s="39">
        <f t="shared" si="16"/>
        <v>66</v>
      </c>
      <c r="U102" s="38">
        <f t="shared" si="17"/>
        <v>90.41095890410958</v>
      </c>
    </row>
    <row r="103" spans="1:21" ht="16.5" customHeight="1">
      <c r="A103" s="3">
        <v>93</v>
      </c>
      <c r="B103" s="22" t="s">
        <v>62</v>
      </c>
      <c r="C103" s="2" t="s">
        <v>33</v>
      </c>
      <c r="D103" s="2" t="s">
        <v>51</v>
      </c>
      <c r="E103" s="11">
        <v>8</v>
      </c>
      <c r="F103" s="11"/>
      <c r="G103" s="15">
        <v>84</v>
      </c>
      <c r="H103" s="15">
        <v>0</v>
      </c>
      <c r="I103" s="38">
        <f t="shared" si="10"/>
        <v>0</v>
      </c>
      <c r="J103" s="58">
        <v>43</v>
      </c>
      <c r="K103" s="38">
        <f t="shared" si="9"/>
        <v>51.19047619047619</v>
      </c>
      <c r="L103" s="39">
        <f t="shared" si="11"/>
        <v>43</v>
      </c>
      <c r="M103" s="38">
        <f t="shared" si="12"/>
        <v>51.19047619047619</v>
      </c>
      <c r="N103" s="65">
        <v>25</v>
      </c>
      <c r="O103" s="38">
        <f t="shared" si="13"/>
        <v>29.761904761904763</v>
      </c>
      <c r="P103" s="50">
        <v>16</v>
      </c>
      <c r="Q103" s="38">
        <f t="shared" si="14"/>
        <v>19.047619047619047</v>
      </c>
      <c r="R103" s="43">
        <v>0</v>
      </c>
      <c r="S103" s="38">
        <f t="shared" si="15"/>
        <v>0</v>
      </c>
      <c r="T103" s="39">
        <f t="shared" si="16"/>
        <v>41</v>
      </c>
      <c r="U103" s="38">
        <f t="shared" si="17"/>
        <v>48.80952380952381</v>
      </c>
    </row>
    <row r="104" spans="1:21" ht="16.5" customHeight="1">
      <c r="A104" s="3">
        <v>94</v>
      </c>
      <c r="B104" s="22" t="s">
        <v>62</v>
      </c>
      <c r="C104" s="2" t="s">
        <v>33</v>
      </c>
      <c r="D104" s="2" t="s">
        <v>12</v>
      </c>
      <c r="E104" s="11">
        <v>8</v>
      </c>
      <c r="F104" s="11"/>
      <c r="G104" s="15">
        <v>84</v>
      </c>
      <c r="H104" s="15">
        <v>0</v>
      </c>
      <c r="I104" s="38">
        <f t="shared" si="10"/>
        <v>0</v>
      </c>
      <c r="J104" s="58">
        <v>37</v>
      </c>
      <c r="K104" s="38">
        <f t="shared" si="9"/>
        <v>44.047619047619044</v>
      </c>
      <c r="L104" s="39">
        <f t="shared" si="11"/>
        <v>37</v>
      </c>
      <c r="M104" s="38">
        <f t="shared" si="12"/>
        <v>44.047619047619044</v>
      </c>
      <c r="N104" s="65">
        <v>47</v>
      </c>
      <c r="O104" s="38">
        <f t="shared" si="13"/>
        <v>55.952380952380956</v>
      </c>
      <c r="P104" s="50">
        <v>0</v>
      </c>
      <c r="Q104" s="38">
        <f t="shared" si="14"/>
        <v>0</v>
      </c>
      <c r="R104" s="43">
        <v>0</v>
      </c>
      <c r="S104" s="38">
        <f t="shared" si="15"/>
        <v>0</v>
      </c>
      <c r="T104" s="39">
        <f t="shared" si="16"/>
        <v>47</v>
      </c>
      <c r="U104" s="38">
        <f t="shared" si="17"/>
        <v>55.952380952380956</v>
      </c>
    </row>
    <row r="105" spans="1:21" ht="16.5" customHeight="1">
      <c r="A105" s="3">
        <v>95</v>
      </c>
      <c r="B105" s="22" t="s">
        <v>62</v>
      </c>
      <c r="C105" s="2" t="s">
        <v>33</v>
      </c>
      <c r="D105" s="2" t="s">
        <v>13</v>
      </c>
      <c r="E105" s="11">
        <v>8</v>
      </c>
      <c r="F105" s="11"/>
      <c r="G105" s="15">
        <v>84</v>
      </c>
      <c r="H105" s="15">
        <v>0</v>
      </c>
      <c r="I105" s="38">
        <f t="shared" si="10"/>
        <v>0</v>
      </c>
      <c r="J105" s="58">
        <v>56</v>
      </c>
      <c r="K105" s="38">
        <f t="shared" si="9"/>
        <v>66.66666666666666</v>
      </c>
      <c r="L105" s="39">
        <f t="shared" si="11"/>
        <v>56</v>
      </c>
      <c r="M105" s="38">
        <f t="shared" si="12"/>
        <v>66.66666666666666</v>
      </c>
      <c r="N105" s="65">
        <v>21</v>
      </c>
      <c r="O105" s="38">
        <f t="shared" si="13"/>
        <v>25</v>
      </c>
      <c r="P105" s="50">
        <v>6</v>
      </c>
      <c r="Q105" s="38">
        <f t="shared" si="14"/>
        <v>7.142857142857142</v>
      </c>
      <c r="R105" s="43">
        <v>1</v>
      </c>
      <c r="S105" s="38">
        <f t="shared" si="15"/>
        <v>1.1904761904761905</v>
      </c>
      <c r="T105" s="39">
        <f t="shared" si="16"/>
        <v>28</v>
      </c>
      <c r="U105" s="38">
        <f t="shared" si="17"/>
        <v>33.33333333333333</v>
      </c>
    </row>
    <row r="106" spans="1:21" ht="16.5" customHeight="1">
      <c r="A106" s="3">
        <v>96</v>
      </c>
      <c r="B106" s="22" t="s">
        <v>62</v>
      </c>
      <c r="C106" s="2" t="s">
        <v>33</v>
      </c>
      <c r="D106" s="2" t="s">
        <v>25</v>
      </c>
      <c r="E106" s="11">
        <v>8</v>
      </c>
      <c r="F106" s="11"/>
      <c r="G106" s="15">
        <v>84</v>
      </c>
      <c r="H106" s="15">
        <v>0</v>
      </c>
      <c r="I106" s="38">
        <f t="shared" si="10"/>
        <v>0</v>
      </c>
      <c r="J106" s="58">
        <v>4</v>
      </c>
      <c r="K106" s="38">
        <f t="shared" si="9"/>
        <v>4.761904761904762</v>
      </c>
      <c r="L106" s="39">
        <f t="shared" si="11"/>
        <v>4</v>
      </c>
      <c r="M106" s="38">
        <f t="shared" si="12"/>
        <v>4.761904761904762</v>
      </c>
      <c r="N106" s="65">
        <v>38</v>
      </c>
      <c r="O106" s="38">
        <f t="shared" si="13"/>
        <v>45.23809523809524</v>
      </c>
      <c r="P106" s="50">
        <v>36</v>
      </c>
      <c r="Q106" s="38">
        <f t="shared" si="14"/>
        <v>42.857142857142854</v>
      </c>
      <c r="R106" s="43">
        <v>6</v>
      </c>
      <c r="S106" s="38">
        <f t="shared" si="15"/>
        <v>7.142857142857142</v>
      </c>
      <c r="T106" s="39">
        <f t="shared" si="16"/>
        <v>80</v>
      </c>
      <c r="U106" s="38">
        <f t="shared" si="17"/>
        <v>95.23809523809523</v>
      </c>
    </row>
    <row r="107" spans="1:21" ht="16.5" customHeight="1">
      <c r="A107" s="3">
        <v>97</v>
      </c>
      <c r="B107" s="8" t="s">
        <v>61</v>
      </c>
      <c r="C107" s="2" t="s">
        <v>33</v>
      </c>
      <c r="D107" s="2" t="s">
        <v>11</v>
      </c>
      <c r="E107" s="2">
        <v>6</v>
      </c>
      <c r="F107" s="2"/>
      <c r="G107" s="1">
        <v>131</v>
      </c>
      <c r="H107" s="1">
        <v>1</v>
      </c>
      <c r="I107" s="38">
        <f t="shared" si="10"/>
        <v>0.7633587786259541</v>
      </c>
      <c r="J107" s="57">
        <v>14</v>
      </c>
      <c r="K107" s="38">
        <f t="shared" si="9"/>
        <v>10.687022900763358</v>
      </c>
      <c r="L107" s="39">
        <f t="shared" si="11"/>
        <v>15</v>
      </c>
      <c r="M107" s="38">
        <f t="shared" si="12"/>
        <v>11.450381679389313</v>
      </c>
      <c r="N107" s="64">
        <v>63</v>
      </c>
      <c r="O107" s="38">
        <f t="shared" si="13"/>
        <v>48.091603053435115</v>
      </c>
      <c r="P107" s="49">
        <v>52</v>
      </c>
      <c r="Q107" s="38">
        <f t="shared" si="14"/>
        <v>39.69465648854962</v>
      </c>
      <c r="R107" s="42">
        <v>1</v>
      </c>
      <c r="S107" s="38">
        <f t="shared" si="15"/>
        <v>0.7633587786259541</v>
      </c>
      <c r="T107" s="39">
        <f t="shared" si="16"/>
        <v>116</v>
      </c>
      <c r="U107" s="38">
        <f t="shared" si="17"/>
        <v>88.54961832061069</v>
      </c>
    </row>
    <row r="108" spans="1:21" ht="16.5" customHeight="1">
      <c r="A108" s="3">
        <v>98</v>
      </c>
      <c r="B108" s="8" t="s">
        <v>61</v>
      </c>
      <c r="C108" s="2" t="s">
        <v>33</v>
      </c>
      <c r="D108" s="2" t="s">
        <v>12</v>
      </c>
      <c r="E108" s="2">
        <v>6</v>
      </c>
      <c r="F108" s="2"/>
      <c r="G108" s="1">
        <v>131</v>
      </c>
      <c r="H108" s="1">
        <v>0</v>
      </c>
      <c r="I108" s="38">
        <f t="shared" si="10"/>
        <v>0</v>
      </c>
      <c r="J108" s="57">
        <v>29</v>
      </c>
      <c r="K108" s="38">
        <f t="shared" si="9"/>
        <v>22.137404580152673</v>
      </c>
      <c r="L108" s="39">
        <f t="shared" si="11"/>
        <v>29</v>
      </c>
      <c r="M108" s="38">
        <f t="shared" si="12"/>
        <v>22.137404580152673</v>
      </c>
      <c r="N108" s="64">
        <v>87</v>
      </c>
      <c r="O108" s="38">
        <f t="shared" si="13"/>
        <v>66.41221374045801</v>
      </c>
      <c r="P108" s="49">
        <v>15</v>
      </c>
      <c r="Q108" s="38">
        <f t="shared" si="14"/>
        <v>11.450381679389313</v>
      </c>
      <c r="R108" s="42">
        <v>0</v>
      </c>
      <c r="S108" s="38">
        <f t="shared" si="15"/>
        <v>0</v>
      </c>
      <c r="T108" s="39">
        <f t="shared" si="16"/>
        <v>102</v>
      </c>
      <c r="U108" s="38">
        <f t="shared" si="17"/>
        <v>77.86259541984732</v>
      </c>
    </row>
    <row r="109" spans="1:21" ht="16.5" customHeight="1">
      <c r="A109" s="3">
        <v>99</v>
      </c>
      <c r="B109" s="8" t="s">
        <v>61</v>
      </c>
      <c r="C109" s="2" t="s">
        <v>33</v>
      </c>
      <c r="D109" s="2" t="s">
        <v>13</v>
      </c>
      <c r="E109" s="2">
        <v>6</v>
      </c>
      <c r="F109" s="2" t="s">
        <v>16</v>
      </c>
      <c r="G109" s="1">
        <v>131</v>
      </c>
      <c r="H109" s="1">
        <v>0</v>
      </c>
      <c r="I109" s="38">
        <f t="shared" si="10"/>
        <v>0</v>
      </c>
      <c r="J109" s="57">
        <v>99</v>
      </c>
      <c r="K109" s="38">
        <f t="shared" si="9"/>
        <v>75.57251908396947</v>
      </c>
      <c r="L109" s="39">
        <f t="shared" si="11"/>
        <v>99</v>
      </c>
      <c r="M109" s="38">
        <f t="shared" si="12"/>
        <v>75.57251908396947</v>
      </c>
      <c r="N109" s="64">
        <v>30</v>
      </c>
      <c r="O109" s="38">
        <f t="shared" si="13"/>
        <v>22.900763358778626</v>
      </c>
      <c r="P109" s="49">
        <v>2</v>
      </c>
      <c r="Q109" s="38">
        <f t="shared" si="14"/>
        <v>1.5267175572519083</v>
      </c>
      <c r="R109" s="42">
        <v>0</v>
      </c>
      <c r="S109" s="38">
        <f t="shared" si="15"/>
        <v>0</v>
      </c>
      <c r="T109" s="39">
        <f t="shared" si="16"/>
        <v>32</v>
      </c>
      <c r="U109" s="38">
        <f t="shared" si="17"/>
        <v>24.427480916030532</v>
      </c>
    </row>
    <row r="110" spans="1:21" ht="16.5" customHeight="1">
      <c r="A110" s="3">
        <v>100</v>
      </c>
      <c r="B110" s="8" t="s">
        <v>61</v>
      </c>
      <c r="C110" s="2" t="s">
        <v>33</v>
      </c>
      <c r="D110" s="2" t="s">
        <v>52</v>
      </c>
      <c r="E110" s="2">
        <v>6</v>
      </c>
      <c r="F110" s="2"/>
      <c r="G110" s="1">
        <v>131</v>
      </c>
      <c r="H110" s="1">
        <v>0</v>
      </c>
      <c r="I110" s="38">
        <f t="shared" si="10"/>
        <v>0</v>
      </c>
      <c r="J110" s="57">
        <v>19</v>
      </c>
      <c r="K110" s="38">
        <f t="shared" si="9"/>
        <v>14.50381679389313</v>
      </c>
      <c r="L110" s="39">
        <f t="shared" si="11"/>
        <v>19</v>
      </c>
      <c r="M110" s="38">
        <f t="shared" si="12"/>
        <v>14.50381679389313</v>
      </c>
      <c r="N110" s="64">
        <v>50</v>
      </c>
      <c r="O110" s="38">
        <f t="shared" si="13"/>
        <v>38.16793893129771</v>
      </c>
      <c r="P110" s="49">
        <v>57</v>
      </c>
      <c r="Q110" s="38">
        <f t="shared" si="14"/>
        <v>43.51145038167939</v>
      </c>
      <c r="R110" s="42">
        <v>5</v>
      </c>
      <c r="S110" s="38">
        <f t="shared" si="15"/>
        <v>3.816793893129771</v>
      </c>
      <c r="T110" s="39">
        <f t="shared" si="16"/>
        <v>112</v>
      </c>
      <c r="U110" s="38">
        <f t="shared" si="17"/>
        <v>85.49618320610686</v>
      </c>
    </row>
    <row r="111" spans="1:21" ht="16.5" customHeight="1">
      <c r="A111" s="3">
        <v>101</v>
      </c>
      <c r="B111" s="8" t="s">
        <v>61</v>
      </c>
      <c r="C111" s="2" t="s">
        <v>33</v>
      </c>
      <c r="D111" s="2" t="s">
        <v>11</v>
      </c>
      <c r="E111" s="2">
        <v>7</v>
      </c>
      <c r="F111" s="2"/>
      <c r="G111" s="1">
        <v>98</v>
      </c>
      <c r="H111" s="1">
        <v>0</v>
      </c>
      <c r="I111" s="38">
        <f t="shared" si="10"/>
        <v>0</v>
      </c>
      <c r="J111" s="57">
        <v>18</v>
      </c>
      <c r="K111" s="38">
        <f t="shared" si="9"/>
        <v>18.367346938775512</v>
      </c>
      <c r="L111" s="39">
        <f t="shared" si="11"/>
        <v>18</v>
      </c>
      <c r="M111" s="38">
        <f t="shared" si="12"/>
        <v>18.367346938775512</v>
      </c>
      <c r="N111" s="64">
        <v>68</v>
      </c>
      <c r="O111" s="38">
        <f t="shared" si="13"/>
        <v>69.38775510204081</v>
      </c>
      <c r="P111" s="49">
        <v>12</v>
      </c>
      <c r="Q111" s="38">
        <f t="shared" si="14"/>
        <v>12.244897959183673</v>
      </c>
      <c r="R111" s="42">
        <v>0</v>
      </c>
      <c r="S111" s="38">
        <f t="shared" si="15"/>
        <v>0</v>
      </c>
      <c r="T111" s="39">
        <f t="shared" si="16"/>
        <v>80</v>
      </c>
      <c r="U111" s="38">
        <f t="shared" si="17"/>
        <v>81.63265306122449</v>
      </c>
    </row>
    <row r="112" spans="1:21" ht="16.5" customHeight="1">
      <c r="A112" s="3">
        <v>102</v>
      </c>
      <c r="B112" s="8" t="s">
        <v>61</v>
      </c>
      <c r="C112" s="2" t="s">
        <v>33</v>
      </c>
      <c r="D112" s="2" t="s">
        <v>12</v>
      </c>
      <c r="E112" s="2">
        <v>7</v>
      </c>
      <c r="F112" s="2"/>
      <c r="G112" s="1">
        <v>98</v>
      </c>
      <c r="H112" s="1">
        <v>1</v>
      </c>
      <c r="I112" s="38">
        <f t="shared" si="10"/>
        <v>1.0204081632653061</v>
      </c>
      <c r="J112" s="57">
        <v>11</v>
      </c>
      <c r="K112" s="38">
        <f t="shared" si="9"/>
        <v>11.224489795918368</v>
      </c>
      <c r="L112" s="39">
        <f t="shared" si="11"/>
        <v>12</v>
      </c>
      <c r="M112" s="38">
        <f t="shared" si="12"/>
        <v>12.244897959183673</v>
      </c>
      <c r="N112" s="64">
        <v>74</v>
      </c>
      <c r="O112" s="38">
        <f t="shared" si="13"/>
        <v>75.51020408163265</v>
      </c>
      <c r="P112" s="49">
        <v>12</v>
      </c>
      <c r="Q112" s="38">
        <f t="shared" si="14"/>
        <v>12.244897959183673</v>
      </c>
      <c r="R112" s="42">
        <v>0</v>
      </c>
      <c r="S112" s="38">
        <f t="shared" si="15"/>
        <v>0</v>
      </c>
      <c r="T112" s="39">
        <f t="shared" si="16"/>
        <v>86</v>
      </c>
      <c r="U112" s="38">
        <f t="shared" si="17"/>
        <v>87.75510204081633</v>
      </c>
    </row>
    <row r="113" spans="1:21" ht="16.5" customHeight="1">
      <c r="A113" s="3">
        <v>103</v>
      </c>
      <c r="B113" s="8" t="s">
        <v>61</v>
      </c>
      <c r="C113" s="2" t="s">
        <v>33</v>
      </c>
      <c r="D113" s="2" t="s">
        <v>13</v>
      </c>
      <c r="E113" s="2">
        <v>7</v>
      </c>
      <c r="F113" s="2" t="s">
        <v>14</v>
      </c>
      <c r="G113" s="1">
        <v>98</v>
      </c>
      <c r="H113" s="1">
        <v>0</v>
      </c>
      <c r="I113" s="38">
        <f t="shared" si="10"/>
        <v>0</v>
      </c>
      <c r="J113" s="57">
        <v>40</v>
      </c>
      <c r="K113" s="38">
        <f t="shared" si="9"/>
        <v>40.816326530612244</v>
      </c>
      <c r="L113" s="39">
        <f t="shared" si="11"/>
        <v>40</v>
      </c>
      <c r="M113" s="38">
        <f t="shared" si="12"/>
        <v>40.816326530612244</v>
      </c>
      <c r="N113" s="64">
        <v>46</v>
      </c>
      <c r="O113" s="38">
        <f t="shared" si="13"/>
        <v>46.93877551020408</v>
      </c>
      <c r="P113" s="49">
        <v>12</v>
      </c>
      <c r="Q113" s="38">
        <f t="shared" si="14"/>
        <v>12.244897959183673</v>
      </c>
      <c r="R113" s="42">
        <v>0</v>
      </c>
      <c r="S113" s="38">
        <f t="shared" si="15"/>
        <v>0</v>
      </c>
      <c r="T113" s="39">
        <f t="shared" si="16"/>
        <v>58</v>
      </c>
      <c r="U113" s="38">
        <f t="shared" si="17"/>
        <v>59.183673469387756</v>
      </c>
    </row>
    <row r="114" spans="1:21" ht="16.5" customHeight="1">
      <c r="A114" s="3">
        <v>104</v>
      </c>
      <c r="B114" s="8" t="s">
        <v>61</v>
      </c>
      <c r="C114" s="2" t="s">
        <v>33</v>
      </c>
      <c r="D114" s="2" t="s">
        <v>24</v>
      </c>
      <c r="E114" s="2">
        <v>7</v>
      </c>
      <c r="F114" s="2"/>
      <c r="G114" s="1">
        <v>98</v>
      </c>
      <c r="H114" s="1">
        <v>0</v>
      </c>
      <c r="I114" s="38">
        <f t="shared" si="10"/>
        <v>0</v>
      </c>
      <c r="J114" s="57">
        <v>25</v>
      </c>
      <c r="K114" s="38">
        <f t="shared" si="9"/>
        <v>25.510204081632654</v>
      </c>
      <c r="L114" s="39">
        <f t="shared" si="11"/>
        <v>25</v>
      </c>
      <c r="M114" s="38">
        <f t="shared" si="12"/>
        <v>25.510204081632654</v>
      </c>
      <c r="N114" s="64">
        <v>30</v>
      </c>
      <c r="O114" s="38">
        <f t="shared" si="13"/>
        <v>30.612244897959183</v>
      </c>
      <c r="P114" s="49">
        <v>43</v>
      </c>
      <c r="Q114" s="38">
        <f t="shared" si="14"/>
        <v>43.87755102040816</v>
      </c>
      <c r="R114" s="42">
        <v>0</v>
      </c>
      <c r="S114" s="38">
        <f t="shared" si="15"/>
        <v>0</v>
      </c>
      <c r="T114" s="39">
        <f t="shared" si="16"/>
        <v>73</v>
      </c>
      <c r="U114" s="38">
        <f t="shared" si="17"/>
        <v>74.48979591836735</v>
      </c>
    </row>
    <row r="115" spans="1:21" ht="16.5" customHeight="1">
      <c r="A115" s="3">
        <v>105</v>
      </c>
      <c r="B115" s="8" t="s">
        <v>61</v>
      </c>
      <c r="C115" s="2" t="s">
        <v>33</v>
      </c>
      <c r="D115" s="2" t="s">
        <v>11</v>
      </c>
      <c r="E115" s="2">
        <v>8</v>
      </c>
      <c r="F115" s="2"/>
      <c r="G115" s="1">
        <v>108</v>
      </c>
      <c r="H115" s="1">
        <v>0</v>
      </c>
      <c r="I115" s="38">
        <f t="shared" si="10"/>
        <v>0</v>
      </c>
      <c r="J115" s="57">
        <v>54</v>
      </c>
      <c r="K115" s="38">
        <f t="shared" si="9"/>
        <v>50</v>
      </c>
      <c r="L115" s="39">
        <f t="shared" si="11"/>
        <v>54</v>
      </c>
      <c r="M115" s="38">
        <f t="shared" si="12"/>
        <v>50</v>
      </c>
      <c r="N115" s="64">
        <v>37</v>
      </c>
      <c r="O115" s="38">
        <f t="shared" si="13"/>
        <v>34.25925925925926</v>
      </c>
      <c r="P115" s="49">
        <v>17</v>
      </c>
      <c r="Q115" s="38">
        <f t="shared" si="14"/>
        <v>15.74074074074074</v>
      </c>
      <c r="R115" s="42">
        <v>0</v>
      </c>
      <c r="S115" s="38">
        <f t="shared" si="15"/>
        <v>0</v>
      </c>
      <c r="T115" s="39">
        <f t="shared" si="16"/>
        <v>54</v>
      </c>
      <c r="U115" s="38">
        <f t="shared" si="17"/>
        <v>50</v>
      </c>
    </row>
    <row r="116" spans="1:21" ht="16.5" customHeight="1">
      <c r="A116" s="3">
        <v>106</v>
      </c>
      <c r="B116" s="8" t="s">
        <v>61</v>
      </c>
      <c r="C116" s="2" t="s">
        <v>33</v>
      </c>
      <c r="D116" s="2" t="s">
        <v>12</v>
      </c>
      <c r="E116" s="2">
        <v>8</v>
      </c>
      <c r="F116" s="2"/>
      <c r="G116" s="1">
        <v>108</v>
      </c>
      <c r="H116" s="1">
        <v>0</v>
      </c>
      <c r="I116" s="38">
        <f t="shared" si="10"/>
        <v>0</v>
      </c>
      <c r="J116" s="57">
        <v>25</v>
      </c>
      <c r="K116" s="38">
        <f t="shared" si="9"/>
        <v>23.14814814814815</v>
      </c>
      <c r="L116" s="39">
        <f t="shared" si="11"/>
        <v>25</v>
      </c>
      <c r="M116" s="38">
        <f t="shared" si="12"/>
        <v>23.14814814814815</v>
      </c>
      <c r="N116" s="64">
        <v>76</v>
      </c>
      <c r="O116" s="38">
        <f t="shared" si="13"/>
        <v>70.37037037037037</v>
      </c>
      <c r="P116" s="49">
        <v>7</v>
      </c>
      <c r="Q116" s="38">
        <f t="shared" si="14"/>
        <v>6.481481481481481</v>
      </c>
      <c r="R116" s="42">
        <v>0</v>
      </c>
      <c r="S116" s="38">
        <f t="shared" si="15"/>
        <v>0</v>
      </c>
      <c r="T116" s="39">
        <f t="shared" si="16"/>
        <v>83</v>
      </c>
      <c r="U116" s="38">
        <f t="shared" si="17"/>
        <v>76.85185185185185</v>
      </c>
    </row>
    <row r="117" spans="1:21" ht="16.5" customHeight="1">
      <c r="A117" s="3">
        <v>107</v>
      </c>
      <c r="B117" s="8" t="s">
        <v>61</v>
      </c>
      <c r="C117" s="2" t="s">
        <v>33</v>
      </c>
      <c r="D117" s="2" t="s">
        <v>13</v>
      </c>
      <c r="E117" s="2">
        <v>8</v>
      </c>
      <c r="F117" s="2" t="s">
        <v>14</v>
      </c>
      <c r="G117" s="1">
        <v>108</v>
      </c>
      <c r="H117" s="1">
        <v>0</v>
      </c>
      <c r="I117" s="38">
        <f t="shared" si="10"/>
        <v>0</v>
      </c>
      <c r="J117" s="57">
        <v>78</v>
      </c>
      <c r="K117" s="38">
        <f t="shared" si="9"/>
        <v>72.22222222222221</v>
      </c>
      <c r="L117" s="39">
        <f t="shared" si="11"/>
        <v>78</v>
      </c>
      <c r="M117" s="38">
        <f t="shared" si="12"/>
        <v>72.22222222222221</v>
      </c>
      <c r="N117" s="64">
        <v>27</v>
      </c>
      <c r="O117" s="38">
        <f t="shared" si="13"/>
        <v>25</v>
      </c>
      <c r="P117" s="49">
        <v>3</v>
      </c>
      <c r="Q117" s="38">
        <f t="shared" si="14"/>
        <v>2.7777777777777777</v>
      </c>
      <c r="R117" s="42">
        <v>0</v>
      </c>
      <c r="S117" s="38">
        <f t="shared" si="15"/>
        <v>0</v>
      </c>
      <c r="T117" s="39">
        <f t="shared" si="16"/>
        <v>30</v>
      </c>
      <c r="U117" s="38">
        <f t="shared" si="17"/>
        <v>27.77777777777778</v>
      </c>
    </row>
    <row r="118" spans="1:21" ht="16.5" customHeight="1">
      <c r="A118" s="3">
        <v>108</v>
      </c>
      <c r="B118" s="8" t="s">
        <v>61</v>
      </c>
      <c r="C118" s="2" t="s">
        <v>33</v>
      </c>
      <c r="D118" s="2" t="s">
        <v>25</v>
      </c>
      <c r="E118" s="2">
        <v>8</v>
      </c>
      <c r="F118" s="2"/>
      <c r="G118" s="1">
        <v>108</v>
      </c>
      <c r="H118" s="1">
        <v>0</v>
      </c>
      <c r="I118" s="38">
        <f t="shared" si="10"/>
        <v>0</v>
      </c>
      <c r="J118" s="57">
        <v>26</v>
      </c>
      <c r="K118" s="38">
        <f t="shared" si="9"/>
        <v>24.074074074074073</v>
      </c>
      <c r="L118" s="39">
        <f t="shared" si="11"/>
        <v>26</v>
      </c>
      <c r="M118" s="38">
        <f t="shared" si="12"/>
        <v>24.074074074074073</v>
      </c>
      <c r="N118" s="64">
        <v>48</v>
      </c>
      <c r="O118" s="38">
        <f t="shared" si="13"/>
        <v>44.44444444444444</v>
      </c>
      <c r="P118" s="49">
        <v>31</v>
      </c>
      <c r="Q118" s="38">
        <f t="shared" si="14"/>
        <v>28.703703703703702</v>
      </c>
      <c r="R118" s="42">
        <v>3</v>
      </c>
      <c r="S118" s="38">
        <f t="shared" si="15"/>
        <v>2.7777777777777777</v>
      </c>
      <c r="T118" s="39">
        <f t="shared" si="16"/>
        <v>82</v>
      </c>
      <c r="U118" s="38">
        <f t="shared" si="17"/>
        <v>75.92592592592592</v>
      </c>
    </row>
    <row r="119" spans="1:21" ht="16.5" customHeight="1">
      <c r="A119" s="3">
        <v>109</v>
      </c>
      <c r="B119" s="8" t="s">
        <v>53</v>
      </c>
      <c r="C119" s="2" t="s">
        <v>33</v>
      </c>
      <c r="D119" s="2" t="s">
        <v>11</v>
      </c>
      <c r="E119" s="2">
        <v>6</v>
      </c>
      <c r="F119" s="2"/>
      <c r="G119" s="1">
        <v>74</v>
      </c>
      <c r="H119" s="1">
        <v>0</v>
      </c>
      <c r="I119" s="38">
        <f t="shared" si="10"/>
        <v>0</v>
      </c>
      <c r="J119" s="57">
        <v>11</v>
      </c>
      <c r="K119" s="38">
        <f t="shared" si="9"/>
        <v>14.864864864864865</v>
      </c>
      <c r="L119" s="39">
        <f t="shared" si="11"/>
        <v>11</v>
      </c>
      <c r="M119" s="38">
        <f t="shared" si="12"/>
        <v>14.864864864864865</v>
      </c>
      <c r="N119" s="64">
        <v>50</v>
      </c>
      <c r="O119" s="38">
        <f t="shared" si="13"/>
        <v>67.56756756756756</v>
      </c>
      <c r="P119" s="49">
        <v>13</v>
      </c>
      <c r="Q119" s="38">
        <f t="shared" si="14"/>
        <v>17.56756756756757</v>
      </c>
      <c r="R119" s="42">
        <v>0</v>
      </c>
      <c r="S119" s="38">
        <f t="shared" si="15"/>
        <v>0</v>
      </c>
      <c r="T119" s="39">
        <f t="shared" si="16"/>
        <v>63</v>
      </c>
      <c r="U119" s="38">
        <f t="shared" si="17"/>
        <v>85.13513513513513</v>
      </c>
    </row>
    <row r="120" spans="1:21" ht="16.5" customHeight="1">
      <c r="A120" s="3">
        <v>110</v>
      </c>
      <c r="B120" s="8" t="s">
        <v>53</v>
      </c>
      <c r="C120" s="2" t="s">
        <v>33</v>
      </c>
      <c r="D120" s="2" t="s">
        <v>12</v>
      </c>
      <c r="E120" s="2">
        <v>6</v>
      </c>
      <c r="F120" s="2"/>
      <c r="G120" s="1">
        <v>74</v>
      </c>
      <c r="H120" s="1">
        <v>0</v>
      </c>
      <c r="I120" s="38">
        <f t="shared" si="10"/>
        <v>0</v>
      </c>
      <c r="J120" s="57">
        <v>34</v>
      </c>
      <c r="K120" s="38">
        <f t="shared" si="9"/>
        <v>45.94594594594595</v>
      </c>
      <c r="L120" s="39">
        <f t="shared" si="11"/>
        <v>34</v>
      </c>
      <c r="M120" s="38">
        <f t="shared" si="12"/>
        <v>45.94594594594595</v>
      </c>
      <c r="N120" s="64">
        <v>39</v>
      </c>
      <c r="O120" s="38">
        <f t="shared" si="13"/>
        <v>52.702702702702695</v>
      </c>
      <c r="P120" s="49">
        <v>1</v>
      </c>
      <c r="Q120" s="38">
        <f t="shared" si="14"/>
        <v>1.3513513513513513</v>
      </c>
      <c r="R120" s="42">
        <v>0</v>
      </c>
      <c r="S120" s="38">
        <f t="shared" si="15"/>
        <v>0</v>
      </c>
      <c r="T120" s="39">
        <f t="shared" si="16"/>
        <v>40</v>
      </c>
      <c r="U120" s="38">
        <f t="shared" si="17"/>
        <v>54.054054054054056</v>
      </c>
    </row>
    <row r="121" spans="1:21" ht="16.5" customHeight="1">
      <c r="A121" s="3">
        <v>111</v>
      </c>
      <c r="B121" s="8" t="s">
        <v>53</v>
      </c>
      <c r="C121" s="2" t="s">
        <v>33</v>
      </c>
      <c r="D121" s="2" t="s">
        <v>13</v>
      </c>
      <c r="E121" s="2">
        <v>6</v>
      </c>
      <c r="F121" s="2"/>
      <c r="G121" s="1">
        <v>74</v>
      </c>
      <c r="H121" s="1">
        <v>0</v>
      </c>
      <c r="I121" s="38">
        <f t="shared" si="10"/>
        <v>0</v>
      </c>
      <c r="J121" s="57">
        <v>36</v>
      </c>
      <c r="K121" s="38">
        <f t="shared" si="9"/>
        <v>48.64864864864865</v>
      </c>
      <c r="L121" s="39">
        <f t="shared" si="11"/>
        <v>36</v>
      </c>
      <c r="M121" s="38">
        <f t="shared" si="12"/>
        <v>48.64864864864865</v>
      </c>
      <c r="N121" s="64">
        <v>36</v>
      </c>
      <c r="O121" s="38">
        <f t="shared" si="13"/>
        <v>48.64864864864865</v>
      </c>
      <c r="P121" s="49">
        <v>2</v>
      </c>
      <c r="Q121" s="38">
        <f t="shared" si="14"/>
        <v>2.7027027027027026</v>
      </c>
      <c r="R121" s="42">
        <v>0</v>
      </c>
      <c r="S121" s="38">
        <f t="shared" si="15"/>
        <v>0</v>
      </c>
      <c r="T121" s="39">
        <f t="shared" si="16"/>
        <v>38</v>
      </c>
      <c r="U121" s="38">
        <f t="shared" si="17"/>
        <v>51.35135135135135</v>
      </c>
    </row>
    <row r="122" spans="1:21" ht="16.5" customHeight="1">
      <c r="A122" s="3">
        <v>112</v>
      </c>
      <c r="B122" s="8" t="s">
        <v>54</v>
      </c>
      <c r="C122" s="2" t="s">
        <v>33</v>
      </c>
      <c r="D122" s="2" t="s">
        <v>41</v>
      </c>
      <c r="E122" s="2">
        <v>6</v>
      </c>
      <c r="F122" s="2"/>
      <c r="G122" s="1">
        <v>74</v>
      </c>
      <c r="H122" s="1">
        <v>0</v>
      </c>
      <c r="I122" s="38">
        <f t="shared" si="10"/>
        <v>0</v>
      </c>
      <c r="J122" s="57">
        <v>6</v>
      </c>
      <c r="K122" s="38">
        <f t="shared" si="9"/>
        <v>8.108108108108109</v>
      </c>
      <c r="L122" s="39">
        <f t="shared" si="11"/>
        <v>6</v>
      </c>
      <c r="M122" s="38">
        <f t="shared" si="12"/>
        <v>8.108108108108109</v>
      </c>
      <c r="N122" s="64">
        <v>17</v>
      </c>
      <c r="O122" s="38">
        <f t="shared" si="13"/>
        <v>22.972972972972975</v>
      </c>
      <c r="P122" s="49">
        <v>51</v>
      </c>
      <c r="Q122" s="38">
        <f t="shared" si="14"/>
        <v>68.91891891891892</v>
      </c>
      <c r="R122" s="42">
        <v>0</v>
      </c>
      <c r="S122" s="38">
        <f t="shared" si="15"/>
        <v>0</v>
      </c>
      <c r="T122" s="39">
        <f t="shared" si="16"/>
        <v>68</v>
      </c>
      <c r="U122" s="38">
        <f t="shared" si="17"/>
        <v>91.8918918918919</v>
      </c>
    </row>
    <row r="123" spans="1:21" ht="16.5" customHeight="1">
      <c r="A123" s="3">
        <v>113</v>
      </c>
      <c r="B123" s="8" t="s">
        <v>53</v>
      </c>
      <c r="C123" s="2" t="s">
        <v>33</v>
      </c>
      <c r="D123" s="2" t="s">
        <v>11</v>
      </c>
      <c r="E123" s="2">
        <v>7</v>
      </c>
      <c r="F123" s="2"/>
      <c r="G123" s="1">
        <v>65</v>
      </c>
      <c r="H123" s="1">
        <v>0</v>
      </c>
      <c r="I123" s="38">
        <f t="shared" si="10"/>
        <v>0</v>
      </c>
      <c r="J123" s="57">
        <v>22</v>
      </c>
      <c r="K123" s="38">
        <f t="shared" si="9"/>
        <v>33.84615384615385</v>
      </c>
      <c r="L123" s="39">
        <f t="shared" si="11"/>
        <v>22</v>
      </c>
      <c r="M123" s="38">
        <f t="shared" si="12"/>
        <v>33.84615384615385</v>
      </c>
      <c r="N123" s="64">
        <v>29</v>
      </c>
      <c r="O123" s="38">
        <f t="shared" si="13"/>
        <v>44.61538461538462</v>
      </c>
      <c r="P123" s="49">
        <v>14</v>
      </c>
      <c r="Q123" s="38">
        <f t="shared" si="14"/>
        <v>21.53846153846154</v>
      </c>
      <c r="R123" s="42">
        <v>0</v>
      </c>
      <c r="S123" s="38">
        <f t="shared" si="15"/>
        <v>0</v>
      </c>
      <c r="T123" s="39">
        <f t="shared" si="16"/>
        <v>43</v>
      </c>
      <c r="U123" s="38">
        <f t="shared" si="17"/>
        <v>66.15384615384615</v>
      </c>
    </row>
    <row r="124" spans="1:21" ht="16.5" customHeight="1">
      <c r="A124" s="3">
        <v>114</v>
      </c>
      <c r="B124" s="8" t="s">
        <v>53</v>
      </c>
      <c r="C124" s="2" t="s">
        <v>33</v>
      </c>
      <c r="D124" s="2" t="s">
        <v>12</v>
      </c>
      <c r="E124" s="2">
        <v>7</v>
      </c>
      <c r="F124" s="2"/>
      <c r="G124" s="1">
        <v>65</v>
      </c>
      <c r="H124" s="1">
        <v>0</v>
      </c>
      <c r="I124" s="38">
        <f t="shared" si="10"/>
        <v>0</v>
      </c>
      <c r="J124" s="57">
        <v>6</v>
      </c>
      <c r="K124" s="38">
        <f t="shared" si="9"/>
        <v>9.230769230769232</v>
      </c>
      <c r="L124" s="39">
        <f t="shared" si="11"/>
        <v>6</v>
      </c>
      <c r="M124" s="38">
        <f t="shared" si="12"/>
        <v>9.230769230769232</v>
      </c>
      <c r="N124" s="64">
        <v>53</v>
      </c>
      <c r="O124" s="38">
        <f t="shared" si="13"/>
        <v>81.53846153846153</v>
      </c>
      <c r="P124" s="49">
        <v>6</v>
      </c>
      <c r="Q124" s="38">
        <f t="shared" si="14"/>
        <v>9.230769230769232</v>
      </c>
      <c r="R124" s="42">
        <v>0</v>
      </c>
      <c r="S124" s="38">
        <f t="shared" si="15"/>
        <v>0</v>
      </c>
      <c r="T124" s="39">
        <f t="shared" si="16"/>
        <v>59</v>
      </c>
      <c r="U124" s="38">
        <f t="shared" si="17"/>
        <v>90.76923076923077</v>
      </c>
    </row>
    <row r="125" spans="1:21" ht="16.5" customHeight="1">
      <c r="A125" s="3">
        <v>115</v>
      </c>
      <c r="B125" s="8" t="s">
        <v>53</v>
      </c>
      <c r="C125" s="2" t="s">
        <v>33</v>
      </c>
      <c r="D125" s="2" t="s">
        <v>13</v>
      </c>
      <c r="E125" s="2">
        <v>7</v>
      </c>
      <c r="F125" s="2"/>
      <c r="G125" s="1">
        <v>65</v>
      </c>
      <c r="H125" s="1">
        <v>0</v>
      </c>
      <c r="I125" s="38">
        <f t="shared" si="10"/>
        <v>0</v>
      </c>
      <c r="J125" s="57">
        <v>23</v>
      </c>
      <c r="K125" s="38">
        <f t="shared" si="9"/>
        <v>35.38461538461539</v>
      </c>
      <c r="L125" s="39">
        <f t="shared" si="11"/>
        <v>23</v>
      </c>
      <c r="M125" s="38">
        <f t="shared" si="12"/>
        <v>35.38461538461539</v>
      </c>
      <c r="N125" s="64">
        <v>36</v>
      </c>
      <c r="O125" s="38">
        <f t="shared" si="13"/>
        <v>55.38461538461539</v>
      </c>
      <c r="P125" s="49">
        <v>6</v>
      </c>
      <c r="Q125" s="38">
        <f t="shared" si="14"/>
        <v>9.230769230769232</v>
      </c>
      <c r="R125" s="42">
        <v>0</v>
      </c>
      <c r="S125" s="38">
        <f t="shared" si="15"/>
        <v>0</v>
      </c>
      <c r="T125" s="39">
        <f t="shared" si="16"/>
        <v>42</v>
      </c>
      <c r="U125" s="38">
        <f t="shared" si="17"/>
        <v>64.61538461538461</v>
      </c>
    </row>
    <row r="126" spans="1:21" ht="16.5" customHeight="1">
      <c r="A126" s="3">
        <v>116</v>
      </c>
      <c r="B126" s="8" t="s">
        <v>53</v>
      </c>
      <c r="C126" s="2" t="s">
        <v>33</v>
      </c>
      <c r="D126" s="2" t="s">
        <v>24</v>
      </c>
      <c r="E126" s="2">
        <v>7</v>
      </c>
      <c r="F126" s="2"/>
      <c r="G126" s="1">
        <v>65</v>
      </c>
      <c r="H126" s="1">
        <v>0</v>
      </c>
      <c r="I126" s="38">
        <f t="shared" si="10"/>
        <v>0</v>
      </c>
      <c r="J126" s="57">
        <v>26</v>
      </c>
      <c r="K126" s="38">
        <f t="shared" si="9"/>
        <v>40</v>
      </c>
      <c r="L126" s="39">
        <f t="shared" si="11"/>
        <v>26</v>
      </c>
      <c r="M126" s="38">
        <f t="shared" si="12"/>
        <v>40</v>
      </c>
      <c r="N126" s="64">
        <v>32</v>
      </c>
      <c r="O126" s="38">
        <f t="shared" si="13"/>
        <v>49.23076923076923</v>
      </c>
      <c r="P126" s="49">
        <v>7</v>
      </c>
      <c r="Q126" s="38">
        <f t="shared" si="14"/>
        <v>10.76923076923077</v>
      </c>
      <c r="R126" s="42">
        <v>0</v>
      </c>
      <c r="S126" s="38">
        <f t="shared" si="15"/>
        <v>0</v>
      </c>
      <c r="T126" s="39">
        <f t="shared" si="16"/>
        <v>39</v>
      </c>
      <c r="U126" s="38">
        <f t="shared" si="17"/>
        <v>60</v>
      </c>
    </row>
    <row r="127" spans="1:21" ht="16.5" customHeight="1">
      <c r="A127" s="3">
        <v>117</v>
      </c>
      <c r="B127" s="8" t="s">
        <v>54</v>
      </c>
      <c r="C127" s="2" t="s">
        <v>33</v>
      </c>
      <c r="D127" s="2" t="s">
        <v>11</v>
      </c>
      <c r="E127" s="2">
        <v>8</v>
      </c>
      <c r="F127" s="2"/>
      <c r="G127" s="1">
        <v>62</v>
      </c>
      <c r="H127" s="1">
        <v>0</v>
      </c>
      <c r="I127" s="38">
        <f t="shared" si="10"/>
        <v>0</v>
      </c>
      <c r="J127" s="57">
        <v>49</v>
      </c>
      <c r="K127" s="38">
        <f t="shared" si="9"/>
        <v>79.03225806451613</v>
      </c>
      <c r="L127" s="39">
        <f t="shared" si="11"/>
        <v>49</v>
      </c>
      <c r="M127" s="38">
        <f t="shared" si="12"/>
        <v>79.03225806451613</v>
      </c>
      <c r="N127" s="64">
        <v>12</v>
      </c>
      <c r="O127" s="38">
        <f t="shared" si="13"/>
        <v>19.35483870967742</v>
      </c>
      <c r="P127" s="49">
        <v>1</v>
      </c>
      <c r="Q127" s="38">
        <f t="shared" si="14"/>
        <v>1.6129032258064515</v>
      </c>
      <c r="R127" s="42">
        <v>0</v>
      </c>
      <c r="S127" s="38">
        <f t="shared" si="15"/>
        <v>0</v>
      </c>
      <c r="T127" s="39">
        <f t="shared" si="16"/>
        <v>13</v>
      </c>
      <c r="U127" s="38">
        <f t="shared" si="17"/>
        <v>20.967741935483872</v>
      </c>
    </row>
    <row r="128" spans="1:21" ht="16.5" customHeight="1">
      <c r="A128" s="3">
        <v>118</v>
      </c>
      <c r="B128" s="8" t="s">
        <v>54</v>
      </c>
      <c r="C128" s="2" t="s">
        <v>33</v>
      </c>
      <c r="D128" s="2" t="s">
        <v>55</v>
      </c>
      <c r="E128" s="2">
        <v>8</v>
      </c>
      <c r="F128" s="2"/>
      <c r="G128" s="1">
        <v>62</v>
      </c>
      <c r="H128" s="1">
        <v>0</v>
      </c>
      <c r="I128" s="38">
        <f t="shared" si="10"/>
        <v>0</v>
      </c>
      <c r="J128" s="57">
        <v>10</v>
      </c>
      <c r="K128" s="38">
        <f t="shared" si="9"/>
        <v>16.129032258064516</v>
      </c>
      <c r="L128" s="39">
        <f t="shared" si="11"/>
        <v>10</v>
      </c>
      <c r="M128" s="38">
        <f t="shared" si="12"/>
        <v>16.129032258064516</v>
      </c>
      <c r="N128" s="64">
        <v>36</v>
      </c>
      <c r="O128" s="38">
        <f t="shared" si="13"/>
        <v>58.06451612903226</v>
      </c>
      <c r="P128" s="49">
        <v>16</v>
      </c>
      <c r="Q128" s="38">
        <f t="shared" si="14"/>
        <v>25.806451612903224</v>
      </c>
      <c r="R128" s="42">
        <v>0</v>
      </c>
      <c r="S128" s="38">
        <f t="shared" si="15"/>
        <v>0</v>
      </c>
      <c r="T128" s="39">
        <f t="shared" si="16"/>
        <v>52</v>
      </c>
      <c r="U128" s="38">
        <f t="shared" si="17"/>
        <v>83.87096774193549</v>
      </c>
    </row>
    <row r="129" spans="1:21" ht="16.5" customHeight="1">
      <c r="A129" s="3">
        <v>119</v>
      </c>
      <c r="B129" s="8" t="s">
        <v>54</v>
      </c>
      <c r="C129" s="2" t="s">
        <v>33</v>
      </c>
      <c r="D129" s="2" t="s">
        <v>13</v>
      </c>
      <c r="E129" s="2">
        <v>8</v>
      </c>
      <c r="F129" s="2"/>
      <c r="G129" s="1">
        <v>62</v>
      </c>
      <c r="H129" s="1">
        <v>0</v>
      </c>
      <c r="I129" s="38">
        <f t="shared" si="10"/>
        <v>0</v>
      </c>
      <c r="J129" s="57">
        <v>43</v>
      </c>
      <c r="K129" s="38">
        <f t="shared" si="9"/>
        <v>69.35483870967742</v>
      </c>
      <c r="L129" s="39">
        <f t="shared" si="11"/>
        <v>43</v>
      </c>
      <c r="M129" s="38">
        <f t="shared" si="12"/>
        <v>69.35483870967742</v>
      </c>
      <c r="N129" s="64">
        <v>15</v>
      </c>
      <c r="O129" s="38">
        <f t="shared" si="13"/>
        <v>24.193548387096776</v>
      </c>
      <c r="P129" s="49">
        <v>4</v>
      </c>
      <c r="Q129" s="38">
        <f t="shared" si="14"/>
        <v>6.451612903225806</v>
      </c>
      <c r="R129" s="42">
        <v>0</v>
      </c>
      <c r="S129" s="38">
        <f t="shared" si="15"/>
        <v>0</v>
      </c>
      <c r="T129" s="39">
        <f t="shared" si="16"/>
        <v>19</v>
      </c>
      <c r="U129" s="38">
        <f t="shared" si="17"/>
        <v>30.64516129032258</v>
      </c>
    </row>
    <row r="130" spans="1:21" ht="16.5" customHeight="1">
      <c r="A130" s="3">
        <v>120</v>
      </c>
      <c r="B130" s="8" t="s">
        <v>54</v>
      </c>
      <c r="C130" s="2" t="s">
        <v>33</v>
      </c>
      <c r="D130" s="2" t="s">
        <v>25</v>
      </c>
      <c r="E130" s="2">
        <v>8</v>
      </c>
      <c r="F130" s="2"/>
      <c r="G130" s="1">
        <v>62</v>
      </c>
      <c r="H130" s="1">
        <v>0</v>
      </c>
      <c r="I130" s="38">
        <f t="shared" si="10"/>
        <v>0</v>
      </c>
      <c r="J130" s="57">
        <v>6</v>
      </c>
      <c r="K130" s="38">
        <f t="shared" si="9"/>
        <v>9.67741935483871</v>
      </c>
      <c r="L130" s="39">
        <f t="shared" si="11"/>
        <v>6</v>
      </c>
      <c r="M130" s="38">
        <f t="shared" si="12"/>
        <v>9.67741935483871</v>
      </c>
      <c r="N130" s="64">
        <v>39</v>
      </c>
      <c r="O130" s="38">
        <f t="shared" si="13"/>
        <v>62.903225806451616</v>
      </c>
      <c r="P130" s="49">
        <v>14</v>
      </c>
      <c r="Q130" s="38">
        <f t="shared" si="14"/>
        <v>22.58064516129032</v>
      </c>
      <c r="R130" s="42">
        <v>3</v>
      </c>
      <c r="S130" s="38">
        <f t="shared" si="15"/>
        <v>4.838709677419355</v>
      </c>
      <c r="T130" s="39">
        <f t="shared" si="16"/>
        <v>56</v>
      </c>
      <c r="U130" s="38">
        <f t="shared" si="17"/>
        <v>90.32258064516128</v>
      </c>
    </row>
    <row r="131" spans="1:21" ht="16.5" customHeight="1">
      <c r="A131" s="3">
        <v>121</v>
      </c>
      <c r="B131" s="23" t="s">
        <v>57</v>
      </c>
      <c r="C131" s="24" t="s">
        <v>33</v>
      </c>
      <c r="D131" s="2" t="s">
        <v>11</v>
      </c>
      <c r="E131" s="2">
        <v>6</v>
      </c>
      <c r="F131" s="2"/>
      <c r="G131" s="1">
        <v>123</v>
      </c>
      <c r="H131" s="1">
        <v>0</v>
      </c>
      <c r="I131" s="38">
        <f t="shared" si="10"/>
        <v>0</v>
      </c>
      <c r="J131" s="57">
        <v>21</v>
      </c>
      <c r="K131" s="38">
        <f t="shared" si="9"/>
        <v>17.073170731707318</v>
      </c>
      <c r="L131" s="39">
        <f t="shared" si="11"/>
        <v>21</v>
      </c>
      <c r="M131" s="38">
        <f t="shared" si="12"/>
        <v>17.073170731707318</v>
      </c>
      <c r="N131" s="64">
        <v>48</v>
      </c>
      <c r="O131" s="38">
        <f t="shared" si="13"/>
        <v>39.02439024390244</v>
      </c>
      <c r="P131" s="49">
        <v>54</v>
      </c>
      <c r="Q131" s="38">
        <f t="shared" si="14"/>
        <v>43.90243902439025</v>
      </c>
      <c r="R131" s="42">
        <v>0</v>
      </c>
      <c r="S131" s="38">
        <f t="shared" si="15"/>
        <v>0</v>
      </c>
      <c r="T131" s="39">
        <f t="shared" si="16"/>
        <v>102</v>
      </c>
      <c r="U131" s="38">
        <f t="shared" si="17"/>
        <v>82.92682926829268</v>
      </c>
    </row>
    <row r="132" spans="1:21" ht="16.5" customHeight="1">
      <c r="A132" s="3">
        <v>122</v>
      </c>
      <c r="B132" s="23" t="s">
        <v>57</v>
      </c>
      <c r="C132" s="24" t="s">
        <v>33</v>
      </c>
      <c r="D132" s="2" t="s">
        <v>12</v>
      </c>
      <c r="E132" s="2">
        <v>6</v>
      </c>
      <c r="F132" s="2"/>
      <c r="G132" s="1">
        <v>123</v>
      </c>
      <c r="H132" s="1">
        <v>0</v>
      </c>
      <c r="I132" s="38">
        <f t="shared" si="10"/>
        <v>0</v>
      </c>
      <c r="J132" s="57">
        <v>31</v>
      </c>
      <c r="K132" s="38">
        <f t="shared" si="9"/>
        <v>25.203252032520325</v>
      </c>
      <c r="L132" s="39">
        <f t="shared" si="11"/>
        <v>31</v>
      </c>
      <c r="M132" s="38">
        <f t="shared" si="12"/>
        <v>25.203252032520325</v>
      </c>
      <c r="N132" s="64">
        <v>86</v>
      </c>
      <c r="O132" s="38">
        <f t="shared" si="13"/>
        <v>69.91869918699187</v>
      </c>
      <c r="P132" s="49">
        <v>6</v>
      </c>
      <c r="Q132" s="38">
        <f t="shared" si="14"/>
        <v>4.878048780487805</v>
      </c>
      <c r="R132" s="42">
        <v>0</v>
      </c>
      <c r="S132" s="38">
        <f t="shared" si="15"/>
        <v>0</v>
      </c>
      <c r="T132" s="39">
        <f t="shared" si="16"/>
        <v>92</v>
      </c>
      <c r="U132" s="38">
        <f t="shared" si="17"/>
        <v>74.79674796747967</v>
      </c>
    </row>
    <row r="133" spans="1:21" ht="16.5" customHeight="1">
      <c r="A133" s="3">
        <v>123</v>
      </c>
      <c r="B133" s="23" t="s">
        <v>57</v>
      </c>
      <c r="C133" s="24" t="s">
        <v>33</v>
      </c>
      <c r="D133" s="2" t="s">
        <v>13</v>
      </c>
      <c r="E133" s="2">
        <v>6</v>
      </c>
      <c r="F133" s="2" t="s">
        <v>16</v>
      </c>
      <c r="G133" s="1">
        <v>123</v>
      </c>
      <c r="H133" s="1">
        <v>0</v>
      </c>
      <c r="I133" s="38">
        <f t="shared" si="10"/>
        <v>0</v>
      </c>
      <c r="J133" s="57">
        <v>90</v>
      </c>
      <c r="K133" s="38">
        <f t="shared" si="9"/>
        <v>73.17073170731707</v>
      </c>
      <c r="L133" s="39">
        <f t="shared" si="11"/>
        <v>90</v>
      </c>
      <c r="M133" s="38">
        <f t="shared" si="12"/>
        <v>73.17073170731707</v>
      </c>
      <c r="N133" s="64">
        <v>30</v>
      </c>
      <c r="O133" s="38">
        <f t="shared" si="13"/>
        <v>24.390243902439025</v>
      </c>
      <c r="P133" s="49">
        <v>3</v>
      </c>
      <c r="Q133" s="38">
        <f t="shared" si="14"/>
        <v>2.4390243902439024</v>
      </c>
      <c r="R133" s="42">
        <v>0</v>
      </c>
      <c r="S133" s="38">
        <f t="shared" si="15"/>
        <v>0</v>
      </c>
      <c r="T133" s="39">
        <f t="shared" si="16"/>
        <v>33</v>
      </c>
      <c r="U133" s="38">
        <f t="shared" si="17"/>
        <v>26.82926829268293</v>
      </c>
    </row>
    <row r="134" spans="1:21" ht="16.5" customHeight="1">
      <c r="A134" s="3">
        <v>124</v>
      </c>
      <c r="B134" s="23" t="s">
        <v>57</v>
      </c>
      <c r="C134" s="24" t="s">
        <v>33</v>
      </c>
      <c r="D134" s="2" t="s">
        <v>41</v>
      </c>
      <c r="E134" s="2">
        <v>6</v>
      </c>
      <c r="F134" s="2"/>
      <c r="G134" s="1">
        <v>123</v>
      </c>
      <c r="H134" s="1">
        <v>0</v>
      </c>
      <c r="I134" s="38">
        <f t="shared" si="10"/>
        <v>0</v>
      </c>
      <c r="J134" s="57">
        <v>8</v>
      </c>
      <c r="K134" s="38">
        <f t="shared" si="9"/>
        <v>6.504065040650407</v>
      </c>
      <c r="L134" s="39">
        <f t="shared" si="11"/>
        <v>8</v>
      </c>
      <c r="M134" s="38">
        <f t="shared" si="12"/>
        <v>6.504065040650407</v>
      </c>
      <c r="N134" s="64">
        <v>56</v>
      </c>
      <c r="O134" s="38">
        <f t="shared" si="13"/>
        <v>45.52845528455284</v>
      </c>
      <c r="P134" s="49">
        <v>55</v>
      </c>
      <c r="Q134" s="38">
        <f t="shared" si="14"/>
        <v>44.71544715447154</v>
      </c>
      <c r="R134" s="42">
        <v>4</v>
      </c>
      <c r="S134" s="38">
        <f t="shared" si="15"/>
        <v>3.2520325203252036</v>
      </c>
      <c r="T134" s="39">
        <f t="shared" si="16"/>
        <v>115</v>
      </c>
      <c r="U134" s="38">
        <f t="shared" si="17"/>
        <v>93.4959349593496</v>
      </c>
    </row>
    <row r="135" spans="1:21" ht="16.5" customHeight="1">
      <c r="A135" s="3">
        <v>125</v>
      </c>
      <c r="B135" s="23" t="s">
        <v>57</v>
      </c>
      <c r="C135" s="24" t="s">
        <v>33</v>
      </c>
      <c r="D135" s="2" t="s">
        <v>11</v>
      </c>
      <c r="E135" s="2">
        <v>7</v>
      </c>
      <c r="F135" s="2"/>
      <c r="G135" s="1">
        <v>111</v>
      </c>
      <c r="H135" s="1">
        <v>0</v>
      </c>
      <c r="I135" s="38">
        <f t="shared" si="10"/>
        <v>0</v>
      </c>
      <c r="J135" s="57">
        <v>53</v>
      </c>
      <c r="K135" s="38">
        <f t="shared" si="9"/>
        <v>47.74774774774775</v>
      </c>
      <c r="L135" s="39">
        <f t="shared" si="11"/>
        <v>53</v>
      </c>
      <c r="M135" s="38">
        <f t="shared" si="12"/>
        <v>47.74774774774775</v>
      </c>
      <c r="N135" s="64">
        <v>48</v>
      </c>
      <c r="O135" s="38">
        <f t="shared" si="13"/>
        <v>43.24324324324324</v>
      </c>
      <c r="P135" s="49">
        <v>10</v>
      </c>
      <c r="Q135" s="38">
        <f t="shared" si="14"/>
        <v>9.00900900900901</v>
      </c>
      <c r="R135" s="42">
        <v>0</v>
      </c>
      <c r="S135" s="38">
        <f t="shared" si="15"/>
        <v>0</v>
      </c>
      <c r="T135" s="39">
        <f t="shared" si="16"/>
        <v>58</v>
      </c>
      <c r="U135" s="38">
        <f t="shared" si="17"/>
        <v>52.25225225225225</v>
      </c>
    </row>
    <row r="136" spans="1:21" ht="16.5" customHeight="1">
      <c r="A136" s="3">
        <v>126</v>
      </c>
      <c r="B136" s="23" t="s">
        <v>57</v>
      </c>
      <c r="C136" s="24" t="s">
        <v>33</v>
      </c>
      <c r="D136" s="2" t="s">
        <v>12</v>
      </c>
      <c r="E136" s="2">
        <v>7</v>
      </c>
      <c r="F136" s="2"/>
      <c r="G136" s="1">
        <v>111</v>
      </c>
      <c r="H136" s="1">
        <v>0</v>
      </c>
      <c r="I136" s="38">
        <f t="shared" si="10"/>
        <v>0</v>
      </c>
      <c r="J136" s="57">
        <v>27</v>
      </c>
      <c r="K136" s="38">
        <f t="shared" si="9"/>
        <v>24.324324324324326</v>
      </c>
      <c r="L136" s="39">
        <f t="shared" si="11"/>
        <v>27</v>
      </c>
      <c r="M136" s="38">
        <f t="shared" si="12"/>
        <v>24.324324324324326</v>
      </c>
      <c r="N136" s="64">
        <v>78</v>
      </c>
      <c r="O136" s="38">
        <f t="shared" si="13"/>
        <v>70.27027027027027</v>
      </c>
      <c r="P136" s="49">
        <v>6</v>
      </c>
      <c r="Q136" s="38">
        <f t="shared" si="14"/>
        <v>5.405405405405405</v>
      </c>
      <c r="R136" s="42">
        <v>0</v>
      </c>
      <c r="S136" s="38">
        <f t="shared" si="15"/>
        <v>0</v>
      </c>
      <c r="T136" s="39">
        <f t="shared" si="16"/>
        <v>84</v>
      </c>
      <c r="U136" s="38">
        <f t="shared" si="17"/>
        <v>75.67567567567568</v>
      </c>
    </row>
    <row r="137" spans="1:21" ht="16.5" customHeight="1">
      <c r="A137" s="3">
        <v>127</v>
      </c>
      <c r="B137" s="23" t="s">
        <v>57</v>
      </c>
      <c r="C137" s="24" t="s">
        <v>33</v>
      </c>
      <c r="D137" s="2" t="s">
        <v>13</v>
      </c>
      <c r="E137" s="2">
        <v>7</v>
      </c>
      <c r="F137" s="2" t="s">
        <v>14</v>
      </c>
      <c r="G137" s="1">
        <v>111</v>
      </c>
      <c r="H137" s="1">
        <v>0</v>
      </c>
      <c r="I137" s="38">
        <f t="shared" si="10"/>
        <v>0</v>
      </c>
      <c r="J137" s="57">
        <v>40</v>
      </c>
      <c r="K137" s="38">
        <f t="shared" si="9"/>
        <v>36.03603603603604</v>
      </c>
      <c r="L137" s="39">
        <f t="shared" si="11"/>
        <v>40</v>
      </c>
      <c r="M137" s="38">
        <f t="shared" si="12"/>
        <v>36.03603603603604</v>
      </c>
      <c r="N137" s="64">
        <v>66</v>
      </c>
      <c r="O137" s="38">
        <f t="shared" si="13"/>
        <v>59.45945945945946</v>
      </c>
      <c r="P137" s="49">
        <v>5</v>
      </c>
      <c r="Q137" s="38">
        <f t="shared" si="14"/>
        <v>4.504504504504505</v>
      </c>
      <c r="R137" s="42">
        <v>0</v>
      </c>
      <c r="S137" s="38">
        <f t="shared" si="15"/>
        <v>0</v>
      </c>
      <c r="T137" s="39">
        <f t="shared" si="16"/>
        <v>71</v>
      </c>
      <c r="U137" s="38">
        <f t="shared" si="17"/>
        <v>63.96396396396396</v>
      </c>
    </row>
    <row r="138" spans="1:21" ht="16.5" customHeight="1">
      <c r="A138" s="3">
        <v>128</v>
      </c>
      <c r="B138" s="23" t="s">
        <v>57</v>
      </c>
      <c r="C138" s="24" t="s">
        <v>33</v>
      </c>
      <c r="D138" s="2" t="s">
        <v>24</v>
      </c>
      <c r="E138" s="2">
        <v>7</v>
      </c>
      <c r="F138" s="2"/>
      <c r="G138" s="1">
        <v>111</v>
      </c>
      <c r="H138" s="1">
        <v>0</v>
      </c>
      <c r="I138" s="38">
        <f t="shared" si="10"/>
        <v>0</v>
      </c>
      <c r="J138" s="57">
        <v>8</v>
      </c>
      <c r="K138" s="38">
        <f t="shared" si="9"/>
        <v>7.207207207207207</v>
      </c>
      <c r="L138" s="39">
        <f t="shared" si="11"/>
        <v>8</v>
      </c>
      <c r="M138" s="38">
        <f t="shared" si="12"/>
        <v>7.207207207207207</v>
      </c>
      <c r="N138" s="64">
        <v>64</v>
      </c>
      <c r="O138" s="38">
        <f t="shared" si="13"/>
        <v>57.65765765765766</v>
      </c>
      <c r="P138" s="49">
        <v>38</v>
      </c>
      <c r="Q138" s="38">
        <f t="shared" si="14"/>
        <v>34.234234234234236</v>
      </c>
      <c r="R138" s="42">
        <v>1</v>
      </c>
      <c r="S138" s="38">
        <f t="shared" si="15"/>
        <v>0.9009009009009009</v>
      </c>
      <c r="T138" s="39">
        <f t="shared" si="16"/>
        <v>103</v>
      </c>
      <c r="U138" s="38">
        <f t="shared" si="17"/>
        <v>92.7927927927928</v>
      </c>
    </row>
    <row r="139" spans="1:21" ht="16.5" customHeight="1">
      <c r="A139" s="3">
        <v>129</v>
      </c>
      <c r="B139" s="23" t="s">
        <v>57</v>
      </c>
      <c r="C139" s="24" t="s">
        <v>33</v>
      </c>
      <c r="D139" s="2" t="s">
        <v>11</v>
      </c>
      <c r="E139" s="2">
        <v>8</v>
      </c>
      <c r="F139" s="2"/>
      <c r="G139" s="1">
        <v>112</v>
      </c>
      <c r="H139" s="1">
        <v>0</v>
      </c>
      <c r="I139" s="38">
        <f t="shared" si="10"/>
        <v>0</v>
      </c>
      <c r="J139" s="57">
        <v>47</v>
      </c>
      <c r="K139" s="38">
        <f aca="true" t="shared" si="19" ref="K139:K202">J139/G139*100</f>
        <v>41.964285714285715</v>
      </c>
      <c r="L139" s="39">
        <f t="shared" si="11"/>
        <v>47</v>
      </c>
      <c r="M139" s="38">
        <f t="shared" si="12"/>
        <v>41.964285714285715</v>
      </c>
      <c r="N139" s="64">
        <v>50</v>
      </c>
      <c r="O139" s="38">
        <f t="shared" si="13"/>
        <v>44.642857142857146</v>
      </c>
      <c r="P139" s="49">
        <v>13</v>
      </c>
      <c r="Q139" s="38">
        <f t="shared" si="14"/>
        <v>11.607142857142858</v>
      </c>
      <c r="R139" s="42">
        <v>2</v>
      </c>
      <c r="S139" s="38">
        <f t="shared" si="15"/>
        <v>1.7857142857142856</v>
      </c>
      <c r="T139" s="39">
        <f t="shared" si="16"/>
        <v>65</v>
      </c>
      <c r="U139" s="38">
        <f t="shared" si="17"/>
        <v>58.03571428571429</v>
      </c>
    </row>
    <row r="140" spans="1:21" ht="16.5" customHeight="1">
      <c r="A140" s="3">
        <v>130</v>
      </c>
      <c r="B140" s="23" t="s">
        <v>57</v>
      </c>
      <c r="C140" s="24" t="s">
        <v>33</v>
      </c>
      <c r="D140" s="2" t="s">
        <v>56</v>
      </c>
      <c r="E140" s="2">
        <v>8</v>
      </c>
      <c r="F140" s="2"/>
      <c r="G140" s="1">
        <v>112</v>
      </c>
      <c r="H140" s="1">
        <v>0</v>
      </c>
      <c r="I140" s="38">
        <f aca="true" t="shared" si="20" ref="I140:I203">H140/G140*100</f>
        <v>0</v>
      </c>
      <c r="J140" s="57">
        <v>44</v>
      </c>
      <c r="K140" s="38">
        <f t="shared" si="19"/>
        <v>39.285714285714285</v>
      </c>
      <c r="L140" s="39">
        <f aca="true" t="shared" si="21" ref="L140:L203">H140+J140</f>
        <v>44</v>
      </c>
      <c r="M140" s="38">
        <f aca="true" t="shared" si="22" ref="M140:M203">L140/G140*100</f>
        <v>39.285714285714285</v>
      </c>
      <c r="N140" s="64">
        <v>59</v>
      </c>
      <c r="O140" s="38">
        <f aca="true" t="shared" si="23" ref="O140:O203">N140/G140*100</f>
        <v>52.67857142857143</v>
      </c>
      <c r="P140" s="49">
        <v>9</v>
      </c>
      <c r="Q140" s="38">
        <f aca="true" t="shared" si="24" ref="Q140:Q203">P140/G140*100</f>
        <v>8.035714285714286</v>
      </c>
      <c r="R140" s="42">
        <v>0</v>
      </c>
      <c r="S140" s="38">
        <f aca="true" t="shared" si="25" ref="S140:S203">R140/G140*100</f>
        <v>0</v>
      </c>
      <c r="T140" s="39">
        <f aca="true" t="shared" si="26" ref="T140:T203">N140+P140+R140</f>
        <v>68</v>
      </c>
      <c r="U140" s="38">
        <f aca="true" t="shared" si="27" ref="U140:U203">T140/G140*100</f>
        <v>60.71428571428571</v>
      </c>
    </row>
    <row r="141" spans="1:21" ht="16.5" customHeight="1">
      <c r="A141" s="3">
        <v>131</v>
      </c>
      <c r="B141" s="23" t="s">
        <v>57</v>
      </c>
      <c r="C141" s="24" t="s">
        <v>33</v>
      </c>
      <c r="D141" s="2" t="s">
        <v>13</v>
      </c>
      <c r="E141" s="2">
        <v>8</v>
      </c>
      <c r="F141" s="2" t="s">
        <v>14</v>
      </c>
      <c r="G141" s="1">
        <v>112</v>
      </c>
      <c r="H141" s="1">
        <v>0</v>
      </c>
      <c r="I141" s="38">
        <f t="shared" si="20"/>
        <v>0</v>
      </c>
      <c r="J141" s="57">
        <v>71</v>
      </c>
      <c r="K141" s="38">
        <f t="shared" si="19"/>
        <v>63.39285714285714</v>
      </c>
      <c r="L141" s="39">
        <f t="shared" si="21"/>
        <v>71</v>
      </c>
      <c r="M141" s="38">
        <f t="shared" si="22"/>
        <v>63.39285714285714</v>
      </c>
      <c r="N141" s="64">
        <v>34</v>
      </c>
      <c r="O141" s="38">
        <f t="shared" si="23"/>
        <v>30.357142857142854</v>
      </c>
      <c r="P141" s="49">
        <v>7</v>
      </c>
      <c r="Q141" s="38">
        <f t="shared" si="24"/>
        <v>6.25</v>
      </c>
      <c r="R141" s="42">
        <v>0</v>
      </c>
      <c r="S141" s="38">
        <f t="shared" si="25"/>
        <v>0</v>
      </c>
      <c r="T141" s="39">
        <f t="shared" si="26"/>
        <v>41</v>
      </c>
      <c r="U141" s="38">
        <f t="shared" si="27"/>
        <v>36.607142857142854</v>
      </c>
    </row>
    <row r="142" spans="1:21" ht="16.5" customHeight="1">
      <c r="A142" s="3">
        <v>132</v>
      </c>
      <c r="B142" s="23" t="s">
        <v>57</v>
      </c>
      <c r="C142" s="24" t="s">
        <v>33</v>
      </c>
      <c r="D142" s="2" t="s">
        <v>25</v>
      </c>
      <c r="E142" s="2">
        <v>8</v>
      </c>
      <c r="F142" s="2"/>
      <c r="G142" s="1">
        <v>112</v>
      </c>
      <c r="H142" s="1">
        <v>0</v>
      </c>
      <c r="I142" s="38">
        <f t="shared" si="20"/>
        <v>0</v>
      </c>
      <c r="J142" s="57">
        <v>34</v>
      </c>
      <c r="K142" s="38">
        <f t="shared" si="19"/>
        <v>30.357142857142854</v>
      </c>
      <c r="L142" s="39">
        <f t="shared" si="21"/>
        <v>34</v>
      </c>
      <c r="M142" s="38">
        <f t="shared" si="22"/>
        <v>30.357142857142854</v>
      </c>
      <c r="N142" s="64">
        <v>41</v>
      </c>
      <c r="O142" s="38">
        <f t="shared" si="23"/>
        <v>36.607142857142854</v>
      </c>
      <c r="P142" s="49">
        <v>34</v>
      </c>
      <c r="Q142" s="38">
        <f t="shared" si="24"/>
        <v>30.357142857142854</v>
      </c>
      <c r="R142" s="42">
        <v>3</v>
      </c>
      <c r="S142" s="38">
        <f t="shared" si="25"/>
        <v>2.6785714285714284</v>
      </c>
      <c r="T142" s="39">
        <f t="shared" si="26"/>
        <v>78</v>
      </c>
      <c r="U142" s="38">
        <f t="shared" si="27"/>
        <v>69.64285714285714</v>
      </c>
    </row>
    <row r="143" spans="1:21" ht="16.5" customHeight="1">
      <c r="A143" s="3">
        <v>133</v>
      </c>
      <c r="B143" s="25" t="s">
        <v>58</v>
      </c>
      <c r="C143" s="26" t="s">
        <v>33</v>
      </c>
      <c r="D143" s="13" t="s">
        <v>11</v>
      </c>
      <c r="E143" s="26">
        <v>6</v>
      </c>
      <c r="F143" s="2"/>
      <c r="G143" s="27">
        <v>83</v>
      </c>
      <c r="H143" s="1">
        <v>0</v>
      </c>
      <c r="I143" s="38">
        <f t="shared" si="20"/>
        <v>0</v>
      </c>
      <c r="J143" s="57">
        <v>3</v>
      </c>
      <c r="K143" s="38">
        <f t="shared" si="19"/>
        <v>3.614457831325301</v>
      </c>
      <c r="L143" s="39">
        <f t="shared" si="21"/>
        <v>3</v>
      </c>
      <c r="M143" s="38">
        <f t="shared" si="22"/>
        <v>3.614457831325301</v>
      </c>
      <c r="N143" s="64">
        <v>35</v>
      </c>
      <c r="O143" s="38">
        <f t="shared" si="23"/>
        <v>42.168674698795186</v>
      </c>
      <c r="P143" s="49">
        <v>44</v>
      </c>
      <c r="Q143" s="38">
        <f t="shared" si="24"/>
        <v>53.01204819277109</v>
      </c>
      <c r="R143" s="42">
        <v>1</v>
      </c>
      <c r="S143" s="38">
        <f t="shared" si="25"/>
        <v>1.2048192771084338</v>
      </c>
      <c r="T143" s="39">
        <f t="shared" si="26"/>
        <v>80</v>
      </c>
      <c r="U143" s="38">
        <f t="shared" si="27"/>
        <v>96.3855421686747</v>
      </c>
    </row>
    <row r="144" spans="1:21" ht="16.5" customHeight="1">
      <c r="A144" s="3">
        <v>134</v>
      </c>
      <c r="B144" s="25" t="s">
        <v>58</v>
      </c>
      <c r="C144" s="26" t="s">
        <v>33</v>
      </c>
      <c r="D144" s="26" t="s">
        <v>12</v>
      </c>
      <c r="E144" s="13">
        <v>6</v>
      </c>
      <c r="F144" s="2"/>
      <c r="G144" s="27">
        <v>83</v>
      </c>
      <c r="H144" s="1">
        <v>0</v>
      </c>
      <c r="I144" s="38">
        <f t="shared" si="20"/>
        <v>0</v>
      </c>
      <c r="J144" s="57">
        <v>23</v>
      </c>
      <c r="K144" s="38">
        <f t="shared" si="19"/>
        <v>27.710843373493976</v>
      </c>
      <c r="L144" s="39">
        <f t="shared" si="21"/>
        <v>23</v>
      </c>
      <c r="M144" s="38">
        <f t="shared" si="22"/>
        <v>27.710843373493976</v>
      </c>
      <c r="N144" s="64">
        <v>58</v>
      </c>
      <c r="O144" s="38">
        <f t="shared" si="23"/>
        <v>69.87951807228916</v>
      </c>
      <c r="P144" s="49">
        <v>2</v>
      </c>
      <c r="Q144" s="38">
        <f t="shared" si="24"/>
        <v>2.4096385542168677</v>
      </c>
      <c r="R144" s="42">
        <v>0</v>
      </c>
      <c r="S144" s="38">
        <f t="shared" si="25"/>
        <v>0</v>
      </c>
      <c r="T144" s="39">
        <f t="shared" si="26"/>
        <v>60</v>
      </c>
      <c r="U144" s="38">
        <f t="shared" si="27"/>
        <v>72.28915662650603</v>
      </c>
    </row>
    <row r="145" spans="1:21" ht="16.5" customHeight="1">
      <c r="A145" s="3">
        <v>135</v>
      </c>
      <c r="B145" s="25" t="s">
        <v>58</v>
      </c>
      <c r="C145" s="26" t="s">
        <v>33</v>
      </c>
      <c r="D145" s="26" t="s">
        <v>13</v>
      </c>
      <c r="E145" s="26">
        <v>6</v>
      </c>
      <c r="F145" s="2" t="s">
        <v>16</v>
      </c>
      <c r="G145" s="27">
        <v>83</v>
      </c>
      <c r="H145" s="1">
        <v>0</v>
      </c>
      <c r="I145" s="38">
        <f t="shared" si="20"/>
        <v>0</v>
      </c>
      <c r="J145" s="57">
        <v>65</v>
      </c>
      <c r="K145" s="38">
        <f t="shared" si="19"/>
        <v>78.3132530120482</v>
      </c>
      <c r="L145" s="39">
        <f t="shared" si="21"/>
        <v>65</v>
      </c>
      <c r="M145" s="38">
        <f t="shared" si="22"/>
        <v>78.3132530120482</v>
      </c>
      <c r="N145" s="64">
        <v>16</v>
      </c>
      <c r="O145" s="38">
        <f t="shared" si="23"/>
        <v>19.27710843373494</v>
      </c>
      <c r="P145" s="49">
        <v>2</v>
      </c>
      <c r="Q145" s="38">
        <f t="shared" si="24"/>
        <v>2.4096385542168677</v>
      </c>
      <c r="R145" s="42">
        <v>0</v>
      </c>
      <c r="S145" s="38">
        <f t="shared" si="25"/>
        <v>0</v>
      </c>
      <c r="T145" s="39">
        <f t="shared" si="26"/>
        <v>18</v>
      </c>
      <c r="U145" s="38">
        <f t="shared" si="27"/>
        <v>21.686746987951807</v>
      </c>
    </row>
    <row r="146" spans="1:21" ht="16.5" customHeight="1">
      <c r="A146" s="3">
        <v>136</v>
      </c>
      <c r="B146" s="25" t="s">
        <v>58</v>
      </c>
      <c r="C146" s="26" t="s">
        <v>33</v>
      </c>
      <c r="D146" s="26" t="s">
        <v>41</v>
      </c>
      <c r="E146" s="26">
        <v>6</v>
      </c>
      <c r="F146" s="2"/>
      <c r="G146" s="27">
        <v>83</v>
      </c>
      <c r="H146" s="1">
        <v>0</v>
      </c>
      <c r="I146" s="38">
        <f t="shared" si="20"/>
        <v>0</v>
      </c>
      <c r="J146" s="57">
        <v>4</v>
      </c>
      <c r="K146" s="38">
        <f t="shared" si="19"/>
        <v>4.819277108433735</v>
      </c>
      <c r="L146" s="39">
        <f t="shared" si="21"/>
        <v>4</v>
      </c>
      <c r="M146" s="38">
        <f t="shared" si="22"/>
        <v>4.819277108433735</v>
      </c>
      <c r="N146" s="64">
        <v>8</v>
      </c>
      <c r="O146" s="38">
        <f t="shared" si="23"/>
        <v>9.63855421686747</v>
      </c>
      <c r="P146" s="49">
        <v>53</v>
      </c>
      <c r="Q146" s="38">
        <f t="shared" si="24"/>
        <v>63.85542168674698</v>
      </c>
      <c r="R146" s="42">
        <v>18</v>
      </c>
      <c r="S146" s="38">
        <f t="shared" si="25"/>
        <v>21.686746987951807</v>
      </c>
      <c r="T146" s="39">
        <f t="shared" si="26"/>
        <v>79</v>
      </c>
      <c r="U146" s="38">
        <f t="shared" si="27"/>
        <v>95.18072289156626</v>
      </c>
    </row>
    <row r="147" spans="1:21" ht="16.5" customHeight="1">
      <c r="A147" s="3">
        <v>137</v>
      </c>
      <c r="B147" s="25" t="s">
        <v>58</v>
      </c>
      <c r="C147" s="26" t="s">
        <v>33</v>
      </c>
      <c r="D147" s="13" t="s">
        <v>11</v>
      </c>
      <c r="E147" s="13">
        <v>7</v>
      </c>
      <c r="F147" s="2"/>
      <c r="G147" s="27">
        <v>73</v>
      </c>
      <c r="H147" s="1">
        <v>0</v>
      </c>
      <c r="I147" s="38">
        <f t="shared" si="20"/>
        <v>0</v>
      </c>
      <c r="J147" s="57">
        <v>17</v>
      </c>
      <c r="K147" s="38">
        <f t="shared" si="19"/>
        <v>23.28767123287671</v>
      </c>
      <c r="L147" s="39">
        <f t="shared" si="21"/>
        <v>17</v>
      </c>
      <c r="M147" s="38">
        <f t="shared" si="22"/>
        <v>23.28767123287671</v>
      </c>
      <c r="N147" s="64">
        <v>36</v>
      </c>
      <c r="O147" s="38">
        <f t="shared" si="23"/>
        <v>49.31506849315068</v>
      </c>
      <c r="P147" s="49">
        <v>17</v>
      </c>
      <c r="Q147" s="38">
        <f t="shared" si="24"/>
        <v>23.28767123287671</v>
      </c>
      <c r="R147" s="42">
        <v>3</v>
      </c>
      <c r="S147" s="38">
        <f t="shared" si="25"/>
        <v>4.10958904109589</v>
      </c>
      <c r="T147" s="39">
        <f t="shared" si="26"/>
        <v>56</v>
      </c>
      <c r="U147" s="38">
        <f t="shared" si="27"/>
        <v>76.71232876712328</v>
      </c>
    </row>
    <row r="148" spans="1:21" ht="16.5" customHeight="1">
      <c r="A148" s="3">
        <v>138</v>
      </c>
      <c r="B148" s="25" t="s">
        <v>58</v>
      </c>
      <c r="C148" s="26" t="s">
        <v>33</v>
      </c>
      <c r="D148" s="26" t="s">
        <v>12</v>
      </c>
      <c r="E148" s="26">
        <v>7</v>
      </c>
      <c r="G148" s="27">
        <v>73</v>
      </c>
      <c r="H148" s="1">
        <v>0</v>
      </c>
      <c r="I148" s="38">
        <f t="shared" si="20"/>
        <v>0</v>
      </c>
      <c r="J148" s="57">
        <v>9</v>
      </c>
      <c r="K148" s="38">
        <f t="shared" si="19"/>
        <v>12.32876712328767</v>
      </c>
      <c r="L148" s="39">
        <f t="shared" si="21"/>
        <v>9</v>
      </c>
      <c r="M148" s="38">
        <f t="shared" si="22"/>
        <v>12.32876712328767</v>
      </c>
      <c r="N148" s="64">
        <v>42</v>
      </c>
      <c r="O148" s="38">
        <f t="shared" si="23"/>
        <v>57.534246575342465</v>
      </c>
      <c r="P148" s="49">
        <v>22</v>
      </c>
      <c r="Q148" s="38">
        <f t="shared" si="24"/>
        <v>30.136986301369863</v>
      </c>
      <c r="R148" s="42">
        <v>0</v>
      </c>
      <c r="S148" s="38">
        <f t="shared" si="25"/>
        <v>0</v>
      </c>
      <c r="T148" s="39">
        <f t="shared" si="26"/>
        <v>64</v>
      </c>
      <c r="U148" s="38">
        <f t="shared" si="27"/>
        <v>87.67123287671232</v>
      </c>
    </row>
    <row r="149" spans="1:21" ht="16.5" customHeight="1">
      <c r="A149" s="3">
        <v>139</v>
      </c>
      <c r="B149" s="25" t="s">
        <v>58</v>
      </c>
      <c r="C149" s="26" t="s">
        <v>33</v>
      </c>
      <c r="D149" s="26" t="s">
        <v>13</v>
      </c>
      <c r="E149" s="26">
        <v>7</v>
      </c>
      <c r="F149" s="2" t="s">
        <v>14</v>
      </c>
      <c r="G149" s="27">
        <v>73</v>
      </c>
      <c r="H149" s="1">
        <v>0</v>
      </c>
      <c r="I149" s="38">
        <f t="shared" si="20"/>
        <v>0</v>
      </c>
      <c r="J149" s="57">
        <v>25</v>
      </c>
      <c r="K149" s="38">
        <f t="shared" si="19"/>
        <v>34.24657534246575</v>
      </c>
      <c r="L149" s="39">
        <f t="shared" si="21"/>
        <v>25</v>
      </c>
      <c r="M149" s="38">
        <f t="shared" si="22"/>
        <v>34.24657534246575</v>
      </c>
      <c r="N149" s="64">
        <v>42</v>
      </c>
      <c r="O149" s="38">
        <f t="shared" si="23"/>
        <v>57.534246575342465</v>
      </c>
      <c r="P149" s="49">
        <v>6</v>
      </c>
      <c r="Q149" s="38">
        <f t="shared" si="24"/>
        <v>8.21917808219178</v>
      </c>
      <c r="R149" s="42">
        <v>0</v>
      </c>
      <c r="S149" s="38">
        <f t="shared" si="25"/>
        <v>0</v>
      </c>
      <c r="T149" s="39">
        <f t="shared" si="26"/>
        <v>48</v>
      </c>
      <c r="U149" s="38">
        <f t="shared" si="27"/>
        <v>65.75342465753424</v>
      </c>
    </row>
    <row r="150" spans="1:21" ht="16.5" customHeight="1">
      <c r="A150" s="3">
        <v>140</v>
      </c>
      <c r="B150" s="25" t="s">
        <v>58</v>
      </c>
      <c r="C150" s="26" t="s">
        <v>33</v>
      </c>
      <c r="D150" s="26" t="s">
        <v>24</v>
      </c>
      <c r="E150" s="13">
        <v>7</v>
      </c>
      <c r="F150" s="2"/>
      <c r="G150" s="27">
        <v>73</v>
      </c>
      <c r="H150" s="1">
        <v>0</v>
      </c>
      <c r="I150" s="38">
        <f t="shared" si="20"/>
        <v>0</v>
      </c>
      <c r="J150" s="57">
        <v>2</v>
      </c>
      <c r="K150" s="38">
        <f t="shared" si="19"/>
        <v>2.73972602739726</v>
      </c>
      <c r="L150" s="39">
        <f t="shared" si="21"/>
        <v>2</v>
      </c>
      <c r="M150" s="38">
        <f t="shared" si="22"/>
        <v>2.73972602739726</v>
      </c>
      <c r="N150" s="64">
        <v>23</v>
      </c>
      <c r="O150" s="38">
        <f t="shared" si="23"/>
        <v>31.506849315068493</v>
      </c>
      <c r="P150" s="49">
        <v>48</v>
      </c>
      <c r="Q150" s="38">
        <f t="shared" si="24"/>
        <v>65.75342465753424</v>
      </c>
      <c r="R150" s="42">
        <v>0</v>
      </c>
      <c r="S150" s="38">
        <f t="shared" si="25"/>
        <v>0</v>
      </c>
      <c r="T150" s="39">
        <f t="shared" si="26"/>
        <v>71</v>
      </c>
      <c r="U150" s="38">
        <f t="shared" si="27"/>
        <v>97.26027397260275</v>
      </c>
    </row>
    <row r="151" spans="1:21" ht="16.5" customHeight="1">
      <c r="A151" s="3">
        <v>141</v>
      </c>
      <c r="B151" s="25" t="s">
        <v>58</v>
      </c>
      <c r="C151" s="26" t="s">
        <v>33</v>
      </c>
      <c r="D151" s="13" t="s">
        <v>11</v>
      </c>
      <c r="E151" s="26">
        <v>8</v>
      </c>
      <c r="F151" s="2"/>
      <c r="G151" s="27">
        <v>61</v>
      </c>
      <c r="H151" s="1">
        <v>0</v>
      </c>
      <c r="I151" s="38">
        <f t="shared" si="20"/>
        <v>0</v>
      </c>
      <c r="J151" s="57">
        <v>26</v>
      </c>
      <c r="K151" s="38">
        <f t="shared" si="19"/>
        <v>42.62295081967213</v>
      </c>
      <c r="L151" s="39">
        <f t="shared" si="21"/>
        <v>26</v>
      </c>
      <c r="M151" s="38">
        <f t="shared" si="22"/>
        <v>42.62295081967213</v>
      </c>
      <c r="N151" s="64">
        <v>28</v>
      </c>
      <c r="O151" s="38">
        <f t="shared" si="23"/>
        <v>45.90163934426229</v>
      </c>
      <c r="P151" s="49">
        <v>7</v>
      </c>
      <c r="Q151" s="38">
        <f t="shared" si="24"/>
        <v>11.475409836065573</v>
      </c>
      <c r="R151" s="42">
        <v>0</v>
      </c>
      <c r="S151" s="38">
        <f t="shared" si="25"/>
        <v>0</v>
      </c>
      <c r="T151" s="39">
        <f t="shared" si="26"/>
        <v>35</v>
      </c>
      <c r="U151" s="38">
        <f t="shared" si="27"/>
        <v>57.377049180327866</v>
      </c>
    </row>
    <row r="152" spans="1:21" ht="16.5" customHeight="1">
      <c r="A152" s="3">
        <v>142</v>
      </c>
      <c r="B152" s="25" t="s">
        <v>58</v>
      </c>
      <c r="C152" s="26" t="s">
        <v>33</v>
      </c>
      <c r="D152" s="26" t="s">
        <v>12</v>
      </c>
      <c r="E152" s="26">
        <v>8</v>
      </c>
      <c r="F152" s="2"/>
      <c r="G152" s="27">
        <v>61</v>
      </c>
      <c r="H152" s="1">
        <v>0</v>
      </c>
      <c r="I152" s="38">
        <f t="shared" si="20"/>
        <v>0</v>
      </c>
      <c r="J152" s="57">
        <v>12</v>
      </c>
      <c r="K152" s="38">
        <f t="shared" si="19"/>
        <v>19.672131147540984</v>
      </c>
      <c r="L152" s="39">
        <f t="shared" si="21"/>
        <v>12</v>
      </c>
      <c r="M152" s="38">
        <f t="shared" si="22"/>
        <v>19.672131147540984</v>
      </c>
      <c r="N152" s="64">
        <v>46</v>
      </c>
      <c r="O152" s="38">
        <f t="shared" si="23"/>
        <v>75.40983606557377</v>
      </c>
      <c r="P152" s="49">
        <v>3</v>
      </c>
      <c r="Q152" s="38">
        <f t="shared" si="24"/>
        <v>4.918032786885246</v>
      </c>
      <c r="R152" s="42">
        <v>0</v>
      </c>
      <c r="S152" s="38">
        <f t="shared" si="25"/>
        <v>0</v>
      </c>
      <c r="T152" s="39">
        <f t="shared" si="26"/>
        <v>49</v>
      </c>
      <c r="U152" s="38">
        <f t="shared" si="27"/>
        <v>80.32786885245902</v>
      </c>
    </row>
    <row r="153" spans="1:21" ht="16.5" customHeight="1">
      <c r="A153" s="3">
        <v>143</v>
      </c>
      <c r="B153" s="25" t="s">
        <v>58</v>
      </c>
      <c r="C153" s="26" t="s">
        <v>33</v>
      </c>
      <c r="D153" s="26" t="s">
        <v>13</v>
      </c>
      <c r="E153" s="13">
        <v>8</v>
      </c>
      <c r="F153" s="2" t="s">
        <v>14</v>
      </c>
      <c r="G153" s="27">
        <v>61</v>
      </c>
      <c r="H153" s="1">
        <v>0</v>
      </c>
      <c r="I153" s="38">
        <f t="shared" si="20"/>
        <v>0</v>
      </c>
      <c r="J153" s="57">
        <v>1</v>
      </c>
      <c r="K153" s="38">
        <f t="shared" si="19"/>
        <v>1.639344262295082</v>
      </c>
      <c r="L153" s="39">
        <f t="shared" si="21"/>
        <v>1</v>
      </c>
      <c r="M153" s="38">
        <f t="shared" si="22"/>
        <v>1.639344262295082</v>
      </c>
      <c r="N153" s="64">
        <v>36</v>
      </c>
      <c r="O153" s="38">
        <f t="shared" si="23"/>
        <v>59.01639344262295</v>
      </c>
      <c r="P153" s="49">
        <v>20</v>
      </c>
      <c r="Q153" s="38">
        <f t="shared" si="24"/>
        <v>32.78688524590164</v>
      </c>
      <c r="R153" s="42">
        <v>4</v>
      </c>
      <c r="S153" s="38">
        <f t="shared" si="25"/>
        <v>6.557377049180328</v>
      </c>
      <c r="T153" s="39">
        <f t="shared" si="26"/>
        <v>60</v>
      </c>
      <c r="U153" s="38">
        <f t="shared" si="27"/>
        <v>98.36065573770492</v>
      </c>
    </row>
    <row r="154" spans="1:21" ht="16.5" customHeight="1">
      <c r="A154" s="3">
        <v>144</v>
      </c>
      <c r="B154" s="25" t="s">
        <v>58</v>
      </c>
      <c r="C154" s="26" t="s">
        <v>33</v>
      </c>
      <c r="D154" s="26" t="s">
        <v>25</v>
      </c>
      <c r="E154" s="26">
        <v>8</v>
      </c>
      <c r="F154" s="2"/>
      <c r="G154" s="27">
        <v>61</v>
      </c>
      <c r="H154" s="1">
        <v>0</v>
      </c>
      <c r="I154" s="38">
        <f t="shared" si="20"/>
        <v>0</v>
      </c>
      <c r="J154" s="57">
        <v>0</v>
      </c>
      <c r="K154" s="38">
        <f t="shared" si="19"/>
        <v>0</v>
      </c>
      <c r="L154" s="39">
        <f t="shared" si="21"/>
        <v>0</v>
      </c>
      <c r="M154" s="38">
        <f t="shared" si="22"/>
        <v>0</v>
      </c>
      <c r="N154" s="64">
        <v>42</v>
      </c>
      <c r="O154" s="38">
        <f t="shared" si="23"/>
        <v>68.85245901639344</v>
      </c>
      <c r="P154" s="49">
        <v>18</v>
      </c>
      <c r="Q154" s="38">
        <f t="shared" si="24"/>
        <v>29.508196721311474</v>
      </c>
      <c r="R154" s="42">
        <v>1</v>
      </c>
      <c r="S154" s="38">
        <f t="shared" si="25"/>
        <v>1.639344262295082</v>
      </c>
      <c r="T154" s="39">
        <f t="shared" si="26"/>
        <v>61</v>
      </c>
      <c r="U154" s="38">
        <f t="shared" si="27"/>
        <v>100</v>
      </c>
    </row>
    <row r="155" spans="1:21" ht="16.5" customHeight="1">
      <c r="A155" s="3">
        <v>145</v>
      </c>
      <c r="B155" s="28" t="s">
        <v>59</v>
      </c>
      <c r="C155" s="29" t="s">
        <v>33</v>
      </c>
      <c r="D155" s="29" t="s">
        <v>11</v>
      </c>
      <c r="E155" s="29">
        <v>6</v>
      </c>
      <c r="F155" s="30"/>
      <c r="G155" s="31">
        <v>123</v>
      </c>
      <c r="H155" s="28">
        <v>0</v>
      </c>
      <c r="I155" s="38">
        <f t="shared" si="20"/>
        <v>0</v>
      </c>
      <c r="J155" s="59">
        <v>11</v>
      </c>
      <c r="K155" s="38">
        <f t="shared" si="19"/>
        <v>8.94308943089431</v>
      </c>
      <c r="L155" s="39">
        <f t="shared" si="21"/>
        <v>11</v>
      </c>
      <c r="M155" s="38">
        <f t="shared" si="22"/>
        <v>8.94308943089431</v>
      </c>
      <c r="N155" s="66">
        <v>38</v>
      </c>
      <c r="O155" s="38">
        <f t="shared" si="23"/>
        <v>30.89430894308943</v>
      </c>
      <c r="P155" s="51">
        <v>71</v>
      </c>
      <c r="Q155" s="38">
        <f t="shared" si="24"/>
        <v>57.72357723577236</v>
      </c>
      <c r="R155" s="44">
        <v>3</v>
      </c>
      <c r="S155" s="38">
        <f t="shared" si="25"/>
        <v>2.4390243902439024</v>
      </c>
      <c r="T155" s="39">
        <f t="shared" si="26"/>
        <v>112</v>
      </c>
      <c r="U155" s="38">
        <f t="shared" si="27"/>
        <v>91.05691056910568</v>
      </c>
    </row>
    <row r="156" spans="1:21" ht="16.5" customHeight="1">
      <c r="A156" s="3">
        <v>146</v>
      </c>
      <c r="B156" s="28" t="s">
        <v>59</v>
      </c>
      <c r="C156" s="29" t="s">
        <v>33</v>
      </c>
      <c r="D156" s="29" t="s">
        <v>12</v>
      </c>
      <c r="E156" s="29">
        <v>6</v>
      </c>
      <c r="F156" s="30"/>
      <c r="G156" s="31">
        <v>123</v>
      </c>
      <c r="H156" s="28">
        <v>0</v>
      </c>
      <c r="I156" s="38">
        <f t="shared" si="20"/>
        <v>0</v>
      </c>
      <c r="J156" s="59">
        <v>22</v>
      </c>
      <c r="K156" s="38">
        <f t="shared" si="19"/>
        <v>17.88617886178862</v>
      </c>
      <c r="L156" s="39">
        <f t="shared" si="21"/>
        <v>22</v>
      </c>
      <c r="M156" s="38">
        <f t="shared" si="22"/>
        <v>17.88617886178862</v>
      </c>
      <c r="N156" s="66">
        <v>95</v>
      </c>
      <c r="O156" s="38">
        <f t="shared" si="23"/>
        <v>77.23577235772358</v>
      </c>
      <c r="P156" s="51">
        <v>6</v>
      </c>
      <c r="Q156" s="38">
        <f t="shared" si="24"/>
        <v>4.878048780487805</v>
      </c>
      <c r="R156" s="44">
        <v>0</v>
      </c>
      <c r="S156" s="38">
        <f t="shared" si="25"/>
        <v>0</v>
      </c>
      <c r="T156" s="39">
        <f t="shared" si="26"/>
        <v>101</v>
      </c>
      <c r="U156" s="38">
        <f t="shared" si="27"/>
        <v>82.11382113821138</v>
      </c>
    </row>
    <row r="157" spans="1:21" ht="16.5" customHeight="1">
      <c r="A157" s="3">
        <v>147</v>
      </c>
      <c r="B157" s="28" t="s">
        <v>59</v>
      </c>
      <c r="C157" s="29" t="s">
        <v>33</v>
      </c>
      <c r="D157" s="29" t="s">
        <v>13</v>
      </c>
      <c r="E157" s="29">
        <v>6</v>
      </c>
      <c r="F157" s="30"/>
      <c r="G157" s="31">
        <v>123</v>
      </c>
      <c r="H157" s="28">
        <v>0</v>
      </c>
      <c r="I157" s="38">
        <f t="shared" si="20"/>
        <v>0</v>
      </c>
      <c r="J157" s="59">
        <v>37</v>
      </c>
      <c r="K157" s="38">
        <f t="shared" si="19"/>
        <v>30.081300813008134</v>
      </c>
      <c r="L157" s="39">
        <f t="shared" si="21"/>
        <v>37</v>
      </c>
      <c r="M157" s="38">
        <f t="shared" si="22"/>
        <v>30.081300813008134</v>
      </c>
      <c r="N157" s="66">
        <v>68</v>
      </c>
      <c r="O157" s="38">
        <f t="shared" si="23"/>
        <v>55.28455284552846</v>
      </c>
      <c r="P157" s="51">
        <v>18</v>
      </c>
      <c r="Q157" s="38">
        <f t="shared" si="24"/>
        <v>14.634146341463413</v>
      </c>
      <c r="R157" s="44">
        <v>0</v>
      </c>
      <c r="S157" s="38">
        <f t="shared" si="25"/>
        <v>0</v>
      </c>
      <c r="T157" s="39">
        <f t="shared" si="26"/>
        <v>86</v>
      </c>
      <c r="U157" s="38">
        <f t="shared" si="27"/>
        <v>69.91869918699187</v>
      </c>
    </row>
    <row r="158" spans="1:21" ht="16.5" customHeight="1">
      <c r="A158" s="3">
        <v>148</v>
      </c>
      <c r="B158" s="28" t="s">
        <v>59</v>
      </c>
      <c r="C158" s="29" t="s">
        <v>33</v>
      </c>
      <c r="D158" s="29" t="s">
        <v>41</v>
      </c>
      <c r="E158" s="29">
        <v>6</v>
      </c>
      <c r="F158" s="30"/>
      <c r="G158" s="31">
        <v>123</v>
      </c>
      <c r="H158" s="28">
        <v>0</v>
      </c>
      <c r="I158" s="38">
        <f t="shared" si="20"/>
        <v>0</v>
      </c>
      <c r="J158" s="59">
        <v>5</v>
      </c>
      <c r="K158" s="38">
        <f t="shared" si="19"/>
        <v>4.0650406504065035</v>
      </c>
      <c r="L158" s="39">
        <f t="shared" si="21"/>
        <v>5</v>
      </c>
      <c r="M158" s="38">
        <f t="shared" si="22"/>
        <v>4.0650406504065035</v>
      </c>
      <c r="N158" s="66">
        <v>36</v>
      </c>
      <c r="O158" s="38">
        <f t="shared" si="23"/>
        <v>29.268292682926827</v>
      </c>
      <c r="P158" s="51">
        <v>75</v>
      </c>
      <c r="Q158" s="38">
        <f t="shared" si="24"/>
        <v>60.97560975609756</v>
      </c>
      <c r="R158" s="44">
        <v>7</v>
      </c>
      <c r="S158" s="38">
        <f t="shared" si="25"/>
        <v>5.691056910569105</v>
      </c>
      <c r="T158" s="39">
        <f t="shared" si="26"/>
        <v>118</v>
      </c>
      <c r="U158" s="38">
        <f t="shared" si="27"/>
        <v>95.9349593495935</v>
      </c>
    </row>
    <row r="159" spans="1:21" ht="16.5" customHeight="1">
      <c r="A159" s="3">
        <v>149</v>
      </c>
      <c r="B159" s="28" t="s">
        <v>59</v>
      </c>
      <c r="C159" s="29" t="s">
        <v>33</v>
      </c>
      <c r="D159" s="29" t="s">
        <v>11</v>
      </c>
      <c r="E159" s="29">
        <v>7</v>
      </c>
      <c r="F159" s="30"/>
      <c r="G159" s="31">
        <v>112</v>
      </c>
      <c r="H159" s="28">
        <v>0</v>
      </c>
      <c r="I159" s="38">
        <f t="shared" si="20"/>
        <v>0</v>
      </c>
      <c r="J159" s="59">
        <v>13</v>
      </c>
      <c r="K159" s="38">
        <f t="shared" si="19"/>
        <v>11.607142857142858</v>
      </c>
      <c r="L159" s="39">
        <f t="shared" si="21"/>
        <v>13</v>
      </c>
      <c r="M159" s="38">
        <f t="shared" si="22"/>
        <v>11.607142857142858</v>
      </c>
      <c r="N159" s="66">
        <v>51</v>
      </c>
      <c r="O159" s="38">
        <f t="shared" si="23"/>
        <v>45.535714285714285</v>
      </c>
      <c r="P159" s="51">
        <v>47</v>
      </c>
      <c r="Q159" s="38">
        <f t="shared" si="24"/>
        <v>41.964285714285715</v>
      </c>
      <c r="R159" s="44">
        <v>1</v>
      </c>
      <c r="S159" s="38">
        <f t="shared" si="25"/>
        <v>0.8928571428571428</v>
      </c>
      <c r="T159" s="39">
        <f t="shared" si="26"/>
        <v>99</v>
      </c>
      <c r="U159" s="38">
        <f t="shared" si="27"/>
        <v>88.39285714285714</v>
      </c>
    </row>
    <row r="160" spans="1:21" ht="16.5" customHeight="1">
      <c r="A160" s="3">
        <v>150</v>
      </c>
      <c r="B160" s="28" t="s">
        <v>59</v>
      </c>
      <c r="C160" s="29" t="s">
        <v>33</v>
      </c>
      <c r="D160" s="29" t="s">
        <v>12</v>
      </c>
      <c r="E160" s="29">
        <v>7</v>
      </c>
      <c r="F160" s="30"/>
      <c r="G160" s="31">
        <v>112</v>
      </c>
      <c r="H160" s="28">
        <v>0</v>
      </c>
      <c r="I160" s="38">
        <f t="shared" si="20"/>
        <v>0</v>
      </c>
      <c r="J160" s="59">
        <v>9</v>
      </c>
      <c r="K160" s="38">
        <f t="shared" si="19"/>
        <v>8.035714285714286</v>
      </c>
      <c r="L160" s="39">
        <f t="shared" si="21"/>
        <v>9</v>
      </c>
      <c r="M160" s="38">
        <f t="shared" si="22"/>
        <v>8.035714285714286</v>
      </c>
      <c r="N160" s="66">
        <v>88</v>
      </c>
      <c r="O160" s="38">
        <f t="shared" si="23"/>
        <v>78.57142857142857</v>
      </c>
      <c r="P160" s="51">
        <v>15</v>
      </c>
      <c r="Q160" s="38">
        <f t="shared" si="24"/>
        <v>13.392857142857142</v>
      </c>
      <c r="R160" s="44">
        <v>0</v>
      </c>
      <c r="S160" s="38">
        <f t="shared" si="25"/>
        <v>0</v>
      </c>
      <c r="T160" s="39">
        <f t="shared" si="26"/>
        <v>103</v>
      </c>
      <c r="U160" s="38">
        <f t="shared" si="27"/>
        <v>91.96428571428571</v>
      </c>
    </row>
    <row r="161" spans="1:21" ht="16.5" customHeight="1">
      <c r="A161" s="3">
        <v>151</v>
      </c>
      <c r="B161" s="28" t="s">
        <v>59</v>
      </c>
      <c r="C161" s="29" t="s">
        <v>33</v>
      </c>
      <c r="D161" s="29" t="s">
        <v>13</v>
      </c>
      <c r="E161" s="29">
        <v>7</v>
      </c>
      <c r="F161" s="30"/>
      <c r="G161" s="31">
        <v>112</v>
      </c>
      <c r="H161" s="28">
        <v>0</v>
      </c>
      <c r="I161" s="38">
        <f t="shared" si="20"/>
        <v>0</v>
      </c>
      <c r="J161" s="59">
        <v>10</v>
      </c>
      <c r="K161" s="38">
        <f t="shared" si="19"/>
        <v>8.928571428571429</v>
      </c>
      <c r="L161" s="39">
        <f t="shared" si="21"/>
        <v>10</v>
      </c>
      <c r="M161" s="38">
        <f t="shared" si="22"/>
        <v>8.928571428571429</v>
      </c>
      <c r="N161" s="66">
        <v>49</v>
      </c>
      <c r="O161" s="38">
        <f t="shared" si="23"/>
        <v>43.75</v>
      </c>
      <c r="P161" s="51">
        <v>53</v>
      </c>
      <c r="Q161" s="38">
        <f t="shared" si="24"/>
        <v>47.32142857142857</v>
      </c>
      <c r="R161" s="44">
        <v>0</v>
      </c>
      <c r="S161" s="38">
        <f t="shared" si="25"/>
        <v>0</v>
      </c>
      <c r="T161" s="39">
        <f t="shared" si="26"/>
        <v>102</v>
      </c>
      <c r="U161" s="38">
        <f t="shared" si="27"/>
        <v>91.07142857142857</v>
      </c>
    </row>
    <row r="162" spans="1:21" ht="16.5" customHeight="1">
      <c r="A162" s="3">
        <v>152</v>
      </c>
      <c r="B162" s="28" t="s">
        <v>59</v>
      </c>
      <c r="C162" s="29" t="s">
        <v>33</v>
      </c>
      <c r="D162" s="29" t="s">
        <v>24</v>
      </c>
      <c r="E162" s="29">
        <v>7</v>
      </c>
      <c r="F162" s="30"/>
      <c r="G162" s="31">
        <v>112</v>
      </c>
      <c r="H162" s="28">
        <v>0</v>
      </c>
      <c r="I162" s="38">
        <f t="shared" si="20"/>
        <v>0</v>
      </c>
      <c r="J162" s="59">
        <v>23</v>
      </c>
      <c r="K162" s="38">
        <f t="shared" si="19"/>
        <v>20.535714285714285</v>
      </c>
      <c r="L162" s="39">
        <f t="shared" si="21"/>
        <v>23</v>
      </c>
      <c r="M162" s="38">
        <f t="shared" si="22"/>
        <v>20.535714285714285</v>
      </c>
      <c r="N162" s="66">
        <v>67</v>
      </c>
      <c r="O162" s="38">
        <f t="shared" si="23"/>
        <v>59.82142857142857</v>
      </c>
      <c r="P162" s="51">
        <v>20</v>
      </c>
      <c r="Q162" s="38">
        <f t="shared" si="24"/>
        <v>17.857142857142858</v>
      </c>
      <c r="R162" s="44">
        <v>3</v>
      </c>
      <c r="S162" s="38">
        <f t="shared" si="25"/>
        <v>2.6785714285714284</v>
      </c>
      <c r="T162" s="39">
        <f t="shared" si="26"/>
        <v>90</v>
      </c>
      <c r="U162" s="38">
        <f t="shared" si="27"/>
        <v>80.35714285714286</v>
      </c>
    </row>
    <row r="163" spans="1:21" ht="16.5" customHeight="1">
      <c r="A163" s="3">
        <v>153</v>
      </c>
      <c r="B163" s="28" t="s">
        <v>59</v>
      </c>
      <c r="C163" s="29" t="s">
        <v>33</v>
      </c>
      <c r="D163" s="29" t="s">
        <v>11</v>
      </c>
      <c r="E163" s="29">
        <v>8</v>
      </c>
      <c r="F163" s="30"/>
      <c r="G163" s="31">
        <v>82</v>
      </c>
      <c r="H163" s="28">
        <v>0</v>
      </c>
      <c r="I163" s="38">
        <f t="shared" si="20"/>
        <v>0</v>
      </c>
      <c r="J163" s="59">
        <v>24</v>
      </c>
      <c r="K163" s="38">
        <f t="shared" si="19"/>
        <v>29.268292682926827</v>
      </c>
      <c r="L163" s="39">
        <f t="shared" si="21"/>
        <v>24</v>
      </c>
      <c r="M163" s="38">
        <f t="shared" si="22"/>
        <v>29.268292682926827</v>
      </c>
      <c r="N163" s="66">
        <v>36</v>
      </c>
      <c r="O163" s="38">
        <f t="shared" si="23"/>
        <v>43.90243902439025</v>
      </c>
      <c r="P163" s="51">
        <v>20</v>
      </c>
      <c r="Q163" s="38">
        <f t="shared" si="24"/>
        <v>24.390243902439025</v>
      </c>
      <c r="R163" s="44">
        <v>0</v>
      </c>
      <c r="S163" s="38">
        <f t="shared" si="25"/>
        <v>0</v>
      </c>
      <c r="T163" s="39">
        <f t="shared" si="26"/>
        <v>56</v>
      </c>
      <c r="U163" s="38">
        <f t="shared" si="27"/>
        <v>68.29268292682927</v>
      </c>
    </row>
    <row r="164" spans="1:21" ht="16.5" customHeight="1">
      <c r="A164" s="3">
        <v>154</v>
      </c>
      <c r="B164" s="28" t="s">
        <v>59</v>
      </c>
      <c r="C164" s="29" t="s">
        <v>33</v>
      </c>
      <c r="D164" s="29" t="s">
        <v>12</v>
      </c>
      <c r="E164" s="29">
        <v>8</v>
      </c>
      <c r="F164" s="30"/>
      <c r="G164" s="31">
        <v>82</v>
      </c>
      <c r="H164" s="28">
        <v>0</v>
      </c>
      <c r="I164" s="38">
        <f t="shared" si="20"/>
        <v>0</v>
      </c>
      <c r="J164" s="59">
        <v>3</v>
      </c>
      <c r="K164" s="38">
        <f t="shared" si="19"/>
        <v>3.6585365853658534</v>
      </c>
      <c r="L164" s="39">
        <f t="shared" si="21"/>
        <v>3</v>
      </c>
      <c r="M164" s="38">
        <f t="shared" si="22"/>
        <v>3.6585365853658534</v>
      </c>
      <c r="N164" s="66">
        <v>54</v>
      </c>
      <c r="O164" s="38">
        <f t="shared" si="23"/>
        <v>65.85365853658537</v>
      </c>
      <c r="P164" s="51">
        <v>25</v>
      </c>
      <c r="Q164" s="38">
        <f t="shared" si="24"/>
        <v>30.48780487804878</v>
      </c>
      <c r="R164" s="44">
        <v>0</v>
      </c>
      <c r="S164" s="38">
        <f t="shared" si="25"/>
        <v>0</v>
      </c>
      <c r="T164" s="39">
        <f t="shared" si="26"/>
        <v>79</v>
      </c>
      <c r="U164" s="38">
        <f t="shared" si="27"/>
        <v>96.34146341463415</v>
      </c>
    </row>
    <row r="165" spans="1:21" ht="16.5" customHeight="1">
      <c r="A165" s="3">
        <v>155</v>
      </c>
      <c r="B165" s="28" t="s">
        <v>59</v>
      </c>
      <c r="C165" s="29" t="s">
        <v>33</v>
      </c>
      <c r="D165" s="29" t="s">
        <v>13</v>
      </c>
      <c r="E165" s="29">
        <v>8</v>
      </c>
      <c r="F165" s="30"/>
      <c r="G165" s="31">
        <v>82</v>
      </c>
      <c r="H165" s="28">
        <v>0</v>
      </c>
      <c r="I165" s="38">
        <f t="shared" si="20"/>
        <v>0</v>
      </c>
      <c r="J165" s="59">
        <v>19</v>
      </c>
      <c r="K165" s="38">
        <f t="shared" si="19"/>
        <v>23.170731707317074</v>
      </c>
      <c r="L165" s="39">
        <f t="shared" si="21"/>
        <v>19</v>
      </c>
      <c r="M165" s="38">
        <f t="shared" si="22"/>
        <v>23.170731707317074</v>
      </c>
      <c r="N165" s="66">
        <v>37</v>
      </c>
      <c r="O165" s="38">
        <f t="shared" si="23"/>
        <v>45.1219512195122</v>
      </c>
      <c r="P165" s="51">
        <v>23</v>
      </c>
      <c r="Q165" s="38">
        <f t="shared" si="24"/>
        <v>28.04878048780488</v>
      </c>
      <c r="R165" s="44">
        <v>3</v>
      </c>
      <c r="S165" s="38">
        <f t="shared" si="25"/>
        <v>3.6585365853658534</v>
      </c>
      <c r="T165" s="39">
        <f t="shared" si="26"/>
        <v>63</v>
      </c>
      <c r="U165" s="38">
        <f t="shared" si="27"/>
        <v>76.82926829268293</v>
      </c>
    </row>
    <row r="166" spans="1:21" ht="16.5" customHeight="1">
      <c r="A166" s="3">
        <v>156</v>
      </c>
      <c r="B166" s="28" t="s">
        <v>59</v>
      </c>
      <c r="C166" s="29" t="s">
        <v>33</v>
      </c>
      <c r="D166" s="29" t="s">
        <v>25</v>
      </c>
      <c r="E166" s="29">
        <v>8</v>
      </c>
      <c r="F166" s="30"/>
      <c r="G166" s="31">
        <v>82</v>
      </c>
      <c r="H166" s="28">
        <v>0</v>
      </c>
      <c r="I166" s="38">
        <f t="shared" si="20"/>
        <v>0</v>
      </c>
      <c r="J166" s="59">
        <v>3</v>
      </c>
      <c r="K166" s="38">
        <f t="shared" si="19"/>
        <v>3.6585365853658534</v>
      </c>
      <c r="L166" s="39">
        <f t="shared" si="21"/>
        <v>3</v>
      </c>
      <c r="M166" s="38">
        <f t="shared" si="22"/>
        <v>3.6585365853658534</v>
      </c>
      <c r="N166" s="66">
        <v>34</v>
      </c>
      <c r="O166" s="38">
        <f t="shared" si="23"/>
        <v>41.46341463414634</v>
      </c>
      <c r="P166" s="51">
        <v>41</v>
      </c>
      <c r="Q166" s="38">
        <f t="shared" si="24"/>
        <v>50</v>
      </c>
      <c r="R166" s="44">
        <v>4</v>
      </c>
      <c r="S166" s="38">
        <f t="shared" si="25"/>
        <v>4.878048780487805</v>
      </c>
      <c r="T166" s="39">
        <f t="shared" si="26"/>
        <v>79</v>
      </c>
      <c r="U166" s="38">
        <f t="shared" si="27"/>
        <v>96.34146341463415</v>
      </c>
    </row>
    <row r="167" spans="1:21" ht="16.5" customHeight="1">
      <c r="A167" s="3">
        <v>157</v>
      </c>
      <c r="B167" s="18" t="s">
        <v>60</v>
      </c>
      <c r="C167" s="14" t="s">
        <v>33</v>
      </c>
      <c r="D167" s="14" t="s">
        <v>11</v>
      </c>
      <c r="E167" s="14">
        <v>6</v>
      </c>
      <c r="F167" s="14"/>
      <c r="G167" s="18">
        <v>141</v>
      </c>
      <c r="H167" s="18">
        <v>0</v>
      </c>
      <c r="I167" s="38">
        <f t="shared" si="20"/>
        <v>0</v>
      </c>
      <c r="J167" s="60">
        <v>1</v>
      </c>
      <c r="K167" s="38">
        <f t="shared" si="19"/>
        <v>0.7092198581560284</v>
      </c>
      <c r="L167" s="39">
        <f t="shared" si="21"/>
        <v>1</v>
      </c>
      <c r="M167" s="38">
        <f t="shared" si="22"/>
        <v>0.7092198581560284</v>
      </c>
      <c r="N167" s="67">
        <v>19</v>
      </c>
      <c r="O167" s="38">
        <f t="shared" si="23"/>
        <v>13.47517730496454</v>
      </c>
      <c r="P167" s="52">
        <v>104</v>
      </c>
      <c r="Q167" s="38">
        <f t="shared" si="24"/>
        <v>73.75886524822694</v>
      </c>
      <c r="R167" s="45">
        <v>17</v>
      </c>
      <c r="S167" s="38">
        <f t="shared" si="25"/>
        <v>12.056737588652481</v>
      </c>
      <c r="T167" s="39">
        <f t="shared" si="26"/>
        <v>140</v>
      </c>
      <c r="U167" s="38">
        <f t="shared" si="27"/>
        <v>99.29078014184397</v>
      </c>
    </row>
    <row r="168" spans="1:21" ht="16.5" customHeight="1">
      <c r="A168" s="3">
        <v>158</v>
      </c>
      <c r="B168" s="18" t="s">
        <v>60</v>
      </c>
      <c r="C168" s="14" t="s">
        <v>33</v>
      </c>
      <c r="D168" s="14" t="s">
        <v>12</v>
      </c>
      <c r="E168" s="14">
        <v>6</v>
      </c>
      <c r="F168" s="14"/>
      <c r="G168" s="18">
        <v>141</v>
      </c>
      <c r="H168" s="18">
        <v>0</v>
      </c>
      <c r="I168" s="38">
        <f t="shared" si="20"/>
        <v>0</v>
      </c>
      <c r="J168" s="60">
        <v>2</v>
      </c>
      <c r="K168" s="38">
        <f t="shared" si="19"/>
        <v>1.4184397163120568</v>
      </c>
      <c r="L168" s="39">
        <f t="shared" si="21"/>
        <v>2</v>
      </c>
      <c r="M168" s="38">
        <f t="shared" si="22"/>
        <v>1.4184397163120568</v>
      </c>
      <c r="N168" s="67">
        <v>69</v>
      </c>
      <c r="O168" s="38">
        <f t="shared" si="23"/>
        <v>48.93617021276596</v>
      </c>
      <c r="P168" s="52">
        <v>70</v>
      </c>
      <c r="Q168" s="38">
        <f t="shared" si="24"/>
        <v>49.645390070921984</v>
      </c>
      <c r="R168" s="45">
        <v>0</v>
      </c>
      <c r="S168" s="38">
        <f t="shared" si="25"/>
        <v>0</v>
      </c>
      <c r="T168" s="39">
        <f t="shared" si="26"/>
        <v>139</v>
      </c>
      <c r="U168" s="38">
        <f t="shared" si="27"/>
        <v>98.58156028368793</v>
      </c>
    </row>
    <row r="169" spans="1:21" ht="16.5" customHeight="1">
      <c r="A169" s="3">
        <v>159</v>
      </c>
      <c r="B169" s="18" t="s">
        <v>60</v>
      </c>
      <c r="C169" s="14" t="s">
        <v>33</v>
      </c>
      <c r="D169" s="14" t="s">
        <v>13</v>
      </c>
      <c r="E169" s="14">
        <v>6</v>
      </c>
      <c r="F169" s="14" t="s">
        <v>16</v>
      </c>
      <c r="G169" s="18">
        <v>141</v>
      </c>
      <c r="H169" s="18">
        <v>0</v>
      </c>
      <c r="I169" s="38">
        <f t="shared" si="20"/>
        <v>0</v>
      </c>
      <c r="J169" s="60">
        <v>14</v>
      </c>
      <c r="K169" s="38">
        <f t="shared" si="19"/>
        <v>9.929078014184398</v>
      </c>
      <c r="L169" s="39">
        <f t="shared" si="21"/>
        <v>14</v>
      </c>
      <c r="M169" s="38">
        <f t="shared" si="22"/>
        <v>9.929078014184398</v>
      </c>
      <c r="N169" s="67">
        <v>91</v>
      </c>
      <c r="O169" s="38">
        <f t="shared" si="23"/>
        <v>64.53900709219859</v>
      </c>
      <c r="P169" s="52">
        <v>33</v>
      </c>
      <c r="Q169" s="38">
        <f t="shared" si="24"/>
        <v>23.404255319148938</v>
      </c>
      <c r="R169" s="45">
        <v>3</v>
      </c>
      <c r="S169" s="38">
        <f t="shared" si="25"/>
        <v>2.127659574468085</v>
      </c>
      <c r="T169" s="39">
        <f t="shared" si="26"/>
        <v>127</v>
      </c>
      <c r="U169" s="38">
        <f t="shared" si="27"/>
        <v>90.0709219858156</v>
      </c>
    </row>
    <row r="170" spans="1:21" ht="16.5" customHeight="1">
      <c r="A170" s="3">
        <v>160</v>
      </c>
      <c r="B170" s="18" t="s">
        <v>60</v>
      </c>
      <c r="C170" s="14" t="s">
        <v>33</v>
      </c>
      <c r="D170" s="14" t="s">
        <v>41</v>
      </c>
      <c r="E170" s="14">
        <v>6</v>
      </c>
      <c r="F170" s="14"/>
      <c r="G170" s="18">
        <v>141</v>
      </c>
      <c r="H170" s="18">
        <v>0</v>
      </c>
      <c r="I170" s="38">
        <f t="shared" si="20"/>
        <v>0</v>
      </c>
      <c r="J170" s="60">
        <v>0</v>
      </c>
      <c r="K170" s="38">
        <f t="shared" si="19"/>
        <v>0</v>
      </c>
      <c r="L170" s="39">
        <f t="shared" si="21"/>
        <v>0</v>
      </c>
      <c r="M170" s="38">
        <f t="shared" si="22"/>
        <v>0</v>
      </c>
      <c r="N170" s="67">
        <v>6</v>
      </c>
      <c r="O170" s="38">
        <f t="shared" si="23"/>
        <v>4.25531914893617</v>
      </c>
      <c r="P170" s="52">
        <v>98</v>
      </c>
      <c r="Q170" s="38">
        <f t="shared" si="24"/>
        <v>69.50354609929079</v>
      </c>
      <c r="R170" s="45">
        <v>37</v>
      </c>
      <c r="S170" s="38">
        <f t="shared" si="25"/>
        <v>26.24113475177305</v>
      </c>
      <c r="T170" s="39">
        <f t="shared" si="26"/>
        <v>141</v>
      </c>
      <c r="U170" s="38">
        <f t="shared" si="27"/>
        <v>100</v>
      </c>
    </row>
    <row r="171" spans="1:21" ht="16.5" customHeight="1">
      <c r="A171" s="3">
        <v>161</v>
      </c>
      <c r="B171" s="18" t="s">
        <v>60</v>
      </c>
      <c r="C171" s="14" t="s">
        <v>33</v>
      </c>
      <c r="D171" s="14" t="s">
        <v>11</v>
      </c>
      <c r="E171" s="14">
        <v>7</v>
      </c>
      <c r="F171" s="14"/>
      <c r="G171" s="18">
        <v>147</v>
      </c>
      <c r="H171" s="18">
        <v>0</v>
      </c>
      <c r="I171" s="38">
        <f t="shared" si="20"/>
        <v>0</v>
      </c>
      <c r="J171" s="60">
        <v>16</v>
      </c>
      <c r="K171" s="38">
        <f t="shared" si="19"/>
        <v>10.884353741496598</v>
      </c>
      <c r="L171" s="39">
        <f t="shared" si="21"/>
        <v>16</v>
      </c>
      <c r="M171" s="38">
        <f t="shared" si="22"/>
        <v>10.884353741496598</v>
      </c>
      <c r="N171" s="67">
        <v>68</v>
      </c>
      <c r="O171" s="38">
        <f t="shared" si="23"/>
        <v>46.25850340136054</v>
      </c>
      <c r="P171" s="52">
        <v>62</v>
      </c>
      <c r="Q171" s="38">
        <f t="shared" si="24"/>
        <v>42.17687074829932</v>
      </c>
      <c r="R171" s="45">
        <v>1</v>
      </c>
      <c r="S171" s="38">
        <f t="shared" si="25"/>
        <v>0.6802721088435374</v>
      </c>
      <c r="T171" s="39">
        <f t="shared" si="26"/>
        <v>131</v>
      </c>
      <c r="U171" s="38">
        <f t="shared" si="27"/>
        <v>89.1156462585034</v>
      </c>
    </row>
    <row r="172" spans="1:21" ht="16.5" customHeight="1">
      <c r="A172" s="3">
        <v>162</v>
      </c>
      <c r="B172" s="18" t="s">
        <v>60</v>
      </c>
      <c r="C172" s="14" t="s">
        <v>33</v>
      </c>
      <c r="D172" s="14" t="s">
        <v>12</v>
      </c>
      <c r="E172" s="14">
        <v>7</v>
      </c>
      <c r="F172" s="14"/>
      <c r="G172" s="18">
        <v>147</v>
      </c>
      <c r="H172" s="18">
        <v>0</v>
      </c>
      <c r="I172" s="38">
        <f t="shared" si="20"/>
        <v>0</v>
      </c>
      <c r="J172" s="60">
        <v>0</v>
      </c>
      <c r="K172" s="38">
        <f t="shared" si="19"/>
        <v>0</v>
      </c>
      <c r="L172" s="39">
        <f t="shared" si="21"/>
        <v>0</v>
      </c>
      <c r="M172" s="38">
        <f t="shared" si="22"/>
        <v>0</v>
      </c>
      <c r="N172" s="67">
        <v>36</v>
      </c>
      <c r="O172" s="38">
        <f t="shared" si="23"/>
        <v>24.489795918367346</v>
      </c>
      <c r="P172" s="52">
        <v>111</v>
      </c>
      <c r="Q172" s="38">
        <f t="shared" si="24"/>
        <v>75.51020408163265</v>
      </c>
      <c r="R172" s="45">
        <v>0</v>
      </c>
      <c r="S172" s="38">
        <f t="shared" si="25"/>
        <v>0</v>
      </c>
      <c r="T172" s="39">
        <f t="shared" si="26"/>
        <v>147</v>
      </c>
      <c r="U172" s="38">
        <f t="shared" si="27"/>
        <v>100</v>
      </c>
    </row>
    <row r="173" spans="1:21" ht="16.5" customHeight="1">
      <c r="A173" s="3">
        <v>163</v>
      </c>
      <c r="B173" s="18" t="s">
        <v>60</v>
      </c>
      <c r="C173" s="14" t="s">
        <v>33</v>
      </c>
      <c r="D173" s="14" t="s">
        <v>13</v>
      </c>
      <c r="E173" s="14">
        <v>7</v>
      </c>
      <c r="F173" s="14" t="s">
        <v>16</v>
      </c>
      <c r="G173" s="18">
        <v>147</v>
      </c>
      <c r="H173" s="18">
        <v>0</v>
      </c>
      <c r="I173" s="38">
        <f t="shared" si="20"/>
        <v>0</v>
      </c>
      <c r="J173" s="60">
        <v>25</v>
      </c>
      <c r="K173" s="38">
        <f t="shared" si="19"/>
        <v>17.006802721088434</v>
      </c>
      <c r="L173" s="39">
        <f t="shared" si="21"/>
        <v>25</v>
      </c>
      <c r="M173" s="38">
        <f t="shared" si="22"/>
        <v>17.006802721088434</v>
      </c>
      <c r="N173" s="67">
        <v>101</v>
      </c>
      <c r="O173" s="38">
        <f t="shared" si="23"/>
        <v>68.70748299319727</v>
      </c>
      <c r="P173" s="52">
        <v>21</v>
      </c>
      <c r="Q173" s="38">
        <f t="shared" si="24"/>
        <v>14.285714285714285</v>
      </c>
      <c r="R173" s="45">
        <v>0</v>
      </c>
      <c r="S173" s="38">
        <f t="shared" si="25"/>
        <v>0</v>
      </c>
      <c r="T173" s="39">
        <f t="shared" si="26"/>
        <v>122</v>
      </c>
      <c r="U173" s="38">
        <f t="shared" si="27"/>
        <v>82.99319727891157</v>
      </c>
    </row>
    <row r="174" spans="1:21" ht="16.5" customHeight="1">
      <c r="A174" s="3">
        <v>164</v>
      </c>
      <c r="B174" s="18" t="s">
        <v>60</v>
      </c>
      <c r="C174" s="14" t="s">
        <v>33</v>
      </c>
      <c r="D174" s="14" t="s">
        <v>24</v>
      </c>
      <c r="E174" s="14">
        <v>7</v>
      </c>
      <c r="F174" s="14"/>
      <c r="G174" s="18">
        <v>147</v>
      </c>
      <c r="H174" s="18">
        <v>0</v>
      </c>
      <c r="I174" s="38">
        <f t="shared" si="20"/>
        <v>0</v>
      </c>
      <c r="J174" s="60">
        <v>2</v>
      </c>
      <c r="K174" s="38">
        <f t="shared" si="19"/>
        <v>1.3605442176870748</v>
      </c>
      <c r="L174" s="39">
        <f t="shared" si="21"/>
        <v>2</v>
      </c>
      <c r="M174" s="38">
        <f t="shared" si="22"/>
        <v>1.3605442176870748</v>
      </c>
      <c r="N174" s="67">
        <v>34</v>
      </c>
      <c r="O174" s="38">
        <f t="shared" si="23"/>
        <v>23.12925170068027</v>
      </c>
      <c r="P174" s="52">
        <v>108</v>
      </c>
      <c r="Q174" s="38">
        <f t="shared" si="24"/>
        <v>73.46938775510205</v>
      </c>
      <c r="R174" s="45">
        <v>3</v>
      </c>
      <c r="S174" s="38">
        <f t="shared" si="25"/>
        <v>2.0408163265306123</v>
      </c>
      <c r="T174" s="39">
        <f t="shared" si="26"/>
        <v>145</v>
      </c>
      <c r="U174" s="38">
        <f t="shared" si="27"/>
        <v>98.63945578231292</v>
      </c>
    </row>
    <row r="175" spans="1:21" ht="16.5" customHeight="1">
      <c r="A175" s="3">
        <v>165</v>
      </c>
      <c r="B175" s="18" t="s">
        <v>60</v>
      </c>
      <c r="C175" s="14" t="s">
        <v>33</v>
      </c>
      <c r="D175" s="32" t="s">
        <v>11</v>
      </c>
      <c r="E175" s="32">
        <v>8</v>
      </c>
      <c r="F175" s="32"/>
      <c r="G175" s="33">
        <v>143</v>
      </c>
      <c r="H175" s="34">
        <v>0</v>
      </c>
      <c r="I175" s="38">
        <f t="shared" si="20"/>
        <v>0</v>
      </c>
      <c r="J175" s="61">
        <v>1</v>
      </c>
      <c r="K175" s="38">
        <f t="shared" si="19"/>
        <v>0.6993006993006993</v>
      </c>
      <c r="L175" s="39">
        <f t="shared" si="21"/>
        <v>1</v>
      </c>
      <c r="M175" s="38">
        <f t="shared" si="22"/>
        <v>0.6993006993006993</v>
      </c>
      <c r="N175" s="68">
        <v>24</v>
      </c>
      <c r="O175" s="38">
        <f t="shared" si="23"/>
        <v>16.783216783216783</v>
      </c>
      <c r="P175" s="53">
        <v>72</v>
      </c>
      <c r="Q175" s="38">
        <f t="shared" si="24"/>
        <v>50.349650349650354</v>
      </c>
      <c r="R175" s="73">
        <v>46</v>
      </c>
      <c r="S175" s="38">
        <f t="shared" si="25"/>
        <v>32.16783216783217</v>
      </c>
      <c r="T175" s="39">
        <f t="shared" si="26"/>
        <v>142</v>
      </c>
      <c r="U175" s="38">
        <f t="shared" si="27"/>
        <v>99.3006993006993</v>
      </c>
    </row>
    <row r="176" spans="1:21" ht="16.5" customHeight="1">
      <c r="A176" s="3">
        <v>166</v>
      </c>
      <c r="B176" s="18" t="s">
        <v>60</v>
      </c>
      <c r="C176" s="14" t="s">
        <v>33</v>
      </c>
      <c r="D176" s="32" t="s">
        <v>12</v>
      </c>
      <c r="E176" s="32">
        <v>8</v>
      </c>
      <c r="F176" s="32"/>
      <c r="G176" s="33">
        <v>143</v>
      </c>
      <c r="H176" s="33">
        <v>0</v>
      </c>
      <c r="I176" s="38">
        <f t="shared" si="20"/>
        <v>0</v>
      </c>
      <c r="J176" s="62">
        <v>0</v>
      </c>
      <c r="K176" s="38">
        <f t="shared" si="19"/>
        <v>0</v>
      </c>
      <c r="L176" s="39">
        <f t="shared" si="21"/>
        <v>0</v>
      </c>
      <c r="M176" s="38">
        <f t="shared" si="22"/>
        <v>0</v>
      </c>
      <c r="N176" s="69">
        <v>18</v>
      </c>
      <c r="O176" s="38">
        <f t="shared" si="23"/>
        <v>12.587412587412588</v>
      </c>
      <c r="P176" s="54">
        <v>124</v>
      </c>
      <c r="Q176" s="38">
        <f t="shared" si="24"/>
        <v>86.7132867132867</v>
      </c>
      <c r="R176" s="74">
        <v>1</v>
      </c>
      <c r="S176" s="38">
        <f t="shared" si="25"/>
        <v>0.6993006993006993</v>
      </c>
      <c r="T176" s="39">
        <f t="shared" si="26"/>
        <v>143</v>
      </c>
      <c r="U176" s="38">
        <f t="shared" si="27"/>
        <v>100</v>
      </c>
    </row>
    <row r="177" spans="1:21" ht="16.5" customHeight="1">
      <c r="A177" s="3">
        <v>167</v>
      </c>
      <c r="B177" s="18" t="s">
        <v>60</v>
      </c>
      <c r="C177" s="14" t="s">
        <v>33</v>
      </c>
      <c r="D177" s="32" t="s">
        <v>13</v>
      </c>
      <c r="E177" s="32">
        <v>8</v>
      </c>
      <c r="F177" s="32"/>
      <c r="G177" s="33">
        <v>143</v>
      </c>
      <c r="H177" s="33">
        <v>0</v>
      </c>
      <c r="I177" s="38">
        <f t="shared" si="20"/>
        <v>0</v>
      </c>
      <c r="J177" s="62">
        <v>35</v>
      </c>
      <c r="K177" s="38">
        <f t="shared" si="19"/>
        <v>24.475524475524477</v>
      </c>
      <c r="L177" s="39">
        <f t="shared" si="21"/>
        <v>35</v>
      </c>
      <c r="M177" s="38">
        <f t="shared" si="22"/>
        <v>24.475524475524477</v>
      </c>
      <c r="N177" s="69">
        <v>72</v>
      </c>
      <c r="O177" s="38">
        <f t="shared" si="23"/>
        <v>50.349650349650354</v>
      </c>
      <c r="P177" s="54">
        <v>35</v>
      </c>
      <c r="Q177" s="38">
        <f t="shared" si="24"/>
        <v>24.475524475524477</v>
      </c>
      <c r="R177" s="74">
        <v>1</v>
      </c>
      <c r="S177" s="38">
        <f t="shared" si="25"/>
        <v>0.6993006993006993</v>
      </c>
      <c r="T177" s="39">
        <f t="shared" si="26"/>
        <v>108</v>
      </c>
      <c r="U177" s="38">
        <f t="shared" si="27"/>
        <v>75.52447552447552</v>
      </c>
    </row>
    <row r="178" spans="1:21" ht="16.5" customHeight="1">
      <c r="A178" s="3">
        <v>168</v>
      </c>
      <c r="B178" s="18" t="s">
        <v>60</v>
      </c>
      <c r="C178" s="14" t="s">
        <v>33</v>
      </c>
      <c r="D178" s="32" t="s">
        <v>42</v>
      </c>
      <c r="E178" s="32">
        <v>8</v>
      </c>
      <c r="F178" s="32"/>
      <c r="G178" s="33">
        <v>143</v>
      </c>
      <c r="H178" s="33">
        <v>0</v>
      </c>
      <c r="I178" s="38">
        <f t="shared" si="20"/>
        <v>0</v>
      </c>
      <c r="J178" s="62">
        <v>0</v>
      </c>
      <c r="K178" s="38">
        <f t="shared" si="19"/>
        <v>0</v>
      </c>
      <c r="L178" s="39">
        <f t="shared" si="21"/>
        <v>0</v>
      </c>
      <c r="M178" s="38">
        <f t="shared" si="22"/>
        <v>0</v>
      </c>
      <c r="N178" s="69">
        <v>5</v>
      </c>
      <c r="O178" s="38">
        <f t="shared" si="23"/>
        <v>3.4965034965034967</v>
      </c>
      <c r="P178" s="54">
        <v>31</v>
      </c>
      <c r="Q178" s="38">
        <f t="shared" si="24"/>
        <v>21.678321678321677</v>
      </c>
      <c r="R178" s="74">
        <v>107</v>
      </c>
      <c r="S178" s="38">
        <f t="shared" si="25"/>
        <v>74.82517482517483</v>
      </c>
      <c r="T178" s="39">
        <f t="shared" si="26"/>
        <v>143</v>
      </c>
      <c r="U178" s="38">
        <f t="shared" si="27"/>
        <v>100</v>
      </c>
    </row>
    <row r="179" spans="2:21" ht="16.5" customHeight="1">
      <c r="B179" t="s">
        <v>67</v>
      </c>
      <c r="C179" t="s">
        <v>33</v>
      </c>
      <c r="D179" t="s">
        <v>11</v>
      </c>
      <c r="E179">
        <v>6</v>
      </c>
      <c r="F179"/>
      <c r="G179">
        <v>99</v>
      </c>
      <c r="H179">
        <v>0</v>
      </c>
      <c r="I179" s="38">
        <f t="shared" si="20"/>
        <v>0</v>
      </c>
      <c r="J179" s="55">
        <v>18</v>
      </c>
      <c r="K179" s="38">
        <f t="shared" si="19"/>
        <v>18.181818181818183</v>
      </c>
      <c r="L179" s="39">
        <f t="shared" si="21"/>
        <v>18</v>
      </c>
      <c r="M179" s="38">
        <f t="shared" si="22"/>
        <v>18.181818181818183</v>
      </c>
      <c r="N179" s="70">
        <v>43</v>
      </c>
      <c r="O179" s="38">
        <f t="shared" si="23"/>
        <v>43.43434343434344</v>
      </c>
      <c r="P179" s="55">
        <v>35</v>
      </c>
      <c r="Q179" s="38">
        <f t="shared" si="24"/>
        <v>35.35353535353536</v>
      </c>
      <c r="R179" s="46">
        <v>3</v>
      </c>
      <c r="S179" s="38">
        <f t="shared" si="25"/>
        <v>3.0303030303030303</v>
      </c>
      <c r="T179" s="39">
        <f t="shared" si="26"/>
        <v>81</v>
      </c>
      <c r="U179" s="38">
        <f t="shared" si="27"/>
        <v>81.81818181818183</v>
      </c>
    </row>
    <row r="180" spans="2:21" ht="16.5" customHeight="1">
      <c r="B180" t="s">
        <v>67</v>
      </c>
      <c r="C180" t="s">
        <v>33</v>
      </c>
      <c r="D180" t="s">
        <v>12</v>
      </c>
      <c r="E180">
        <v>6</v>
      </c>
      <c r="F180"/>
      <c r="G180">
        <v>99</v>
      </c>
      <c r="H180">
        <v>0</v>
      </c>
      <c r="I180" s="38">
        <f t="shared" si="20"/>
        <v>0</v>
      </c>
      <c r="J180" s="55">
        <v>20</v>
      </c>
      <c r="K180" s="38">
        <f t="shared" si="19"/>
        <v>20.2020202020202</v>
      </c>
      <c r="L180" s="39">
        <f t="shared" si="21"/>
        <v>20</v>
      </c>
      <c r="M180" s="38">
        <f t="shared" si="22"/>
        <v>20.2020202020202</v>
      </c>
      <c r="N180" s="70">
        <v>50</v>
      </c>
      <c r="O180" s="38">
        <f t="shared" si="23"/>
        <v>50.505050505050505</v>
      </c>
      <c r="P180" s="55">
        <v>29</v>
      </c>
      <c r="Q180" s="38">
        <f t="shared" si="24"/>
        <v>29.292929292929294</v>
      </c>
      <c r="R180" s="46">
        <v>0</v>
      </c>
      <c r="S180" s="38">
        <f t="shared" si="25"/>
        <v>0</v>
      </c>
      <c r="T180" s="39">
        <f t="shared" si="26"/>
        <v>79</v>
      </c>
      <c r="U180" s="38">
        <f t="shared" si="27"/>
        <v>79.7979797979798</v>
      </c>
    </row>
    <row r="181" spans="2:21" ht="16.5" customHeight="1">
      <c r="B181" t="s">
        <v>67</v>
      </c>
      <c r="C181" t="s">
        <v>33</v>
      </c>
      <c r="D181" t="s">
        <v>13</v>
      </c>
      <c r="E181">
        <v>6</v>
      </c>
      <c r="F181" t="s">
        <v>16</v>
      </c>
      <c r="G181">
        <v>99</v>
      </c>
      <c r="H181">
        <v>0</v>
      </c>
      <c r="I181" s="38">
        <f t="shared" si="20"/>
        <v>0</v>
      </c>
      <c r="J181" s="55">
        <v>53</v>
      </c>
      <c r="K181" s="38">
        <f t="shared" si="19"/>
        <v>53.535353535353536</v>
      </c>
      <c r="L181" s="39">
        <f t="shared" si="21"/>
        <v>53</v>
      </c>
      <c r="M181" s="38">
        <f t="shared" si="22"/>
        <v>53.535353535353536</v>
      </c>
      <c r="N181" s="70">
        <v>41</v>
      </c>
      <c r="O181" s="38">
        <f t="shared" si="23"/>
        <v>41.41414141414141</v>
      </c>
      <c r="P181" s="55">
        <v>5</v>
      </c>
      <c r="Q181" s="38">
        <f t="shared" si="24"/>
        <v>5.05050505050505</v>
      </c>
      <c r="R181" s="46">
        <v>0</v>
      </c>
      <c r="S181" s="38">
        <f t="shared" si="25"/>
        <v>0</v>
      </c>
      <c r="T181" s="39">
        <f t="shared" si="26"/>
        <v>46</v>
      </c>
      <c r="U181" s="38">
        <f t="shared" si="27"/>
        <v>46.464646464646464</v>
      </c>
    </row>
    <row r="182" spans="2:21" ht="16.5" customHeight="1">
      <c r="B182" t="s">
        <v>67</v>
      </c>
      <c r="C182" t="s">
        <v>33</v>
      </c>
      <c r="D182" t="s">
        <v>41</v>
      </c>
      <c r="E182">
        <v>6</v>
      </c>
      <c r="F182"/>
      <c r="G182">
        <v>99</v>
      </c>
      <c r="H182">
        <v>0</v>
      </c>
      <c r="I182" s="38">
        <f t="shared" si="20"/>
        <v>0</v>
      </c>
      <c r="J182" s="55">
        <v>24</v>
      </c>
      <c r="K182" s="38">
        <f t="shared" si="19"/>
        <v>24.242424242424242</v>
      </c>
      <c r="L182" s="39">
        <f t="shared" si="21"/>
        <v>24</v>
      </c>
      <c r="M182" s="38">
        <f t="shared" si="22"/>
        <v>24.242424242424242</v>
      </c>
      <c r="N182" s="70">
        <v>39</v>
      </c>
      <c r="O182" s="38">
        <f t="shared" si="23"/>
        <v>39.39393939393939</v>
      </c>
      <c r="P182" s="55">
        <v>33</v>
      </c>
      <c r="Q182" s="38">
        <f t="shared" si="24"/>
        <v>33.33333333333333</v>
      </c>
      <c r="R182" s="46">
        <v>3</v>
      </c>
      <c r="S182" s="38">
        <f t="shared" si="25"/>
        <v>3.0303030303030303</v>
      </c>
      <c r="T182" s="39">
        <f t="shared" si="26"/>
        <v>75</v>
      </c>
      <c r="U182" s="38">
        <f t="shared" si="27"/>
        <v>75.75757575757575</v>
      </c>
    </row>
    <row r="183" spans="2:21" ht="16.5" customHeight="1">
      <c r="B183" t="s">
        <v>67</v>
      </c>
      <c r="C183" t="s">
        <v>33</v>
      </c>
      <c r="D183" t="s">
        <v>11</v>
      </c>
      <c r="E183">
        <v>7</v>
      </c>
      <c r="F183"/>
      <c r="G183">
        <v>84</v>
      </c>
      <c r="H183">
        <v>0</v>
      </c>
      <c r="I183" s="38">
        <f t="shared" si="20"/>
        <v>0</v>
      </c>
      <c r="J183" s="55">
        <v>23</v>
      </c>
      <c r="K183" s="38">
        <f t="shared" si="19"/>
        <v>27.380952380952383</v>
      </c>
      <c r="L183" s="39">
        <f t="shared" si="21"/>
        <v>23</v>
      </c>
      <c r="M183" s="38">
        <f t="shared" si="22"/>
        <v>27.380952380952383</v>
      </c>
      <c r="N183" s="70">
        <v>43</v>
      </c>
      <c r="O183" s="38">
        <f t="shared" si="23"/>
        <v>51.19047619047619</v>
      </c>
      <c r="P183" s="55">
        <v>18</v>
      </c>
      <c r="Q183" s="38">
        <f t="shared" si="24"/>
        <v>21.428571428571427</v>
      </c>
      <c r="R183" s="46">
        <v>0</v>
      </c>
      <c r="S183" s="38">
        <f t="shared" si="25"/>
        <v>0</v>
      </c>
      <c r="T183" s="39">
        <f t="shared" si="26"/>
        <v>61</v>
      </c>
      <c r="U183" s="38">
        <f t="shared" si="27"/>
        <v>72.61904761904762</v>
      </c>
    </row>
    <row r="184" spans="2:21" ht="16.5" customHeight="1">
      <c r="B184" t="s">
        <v>67</v>
      </c>
      <c r="C184" t="s">
        <v>33</v>
      </c>
      <c r="D184" t="s">
        <v>12</v>
      </c>
      <c r="E184">
        <v>7</v>
      </c>
      <c r="F184"/>
      <c r="G184">
        <v>84</v>
      </c>
      <c r="H184">
        <v>0</v>
      </c>
      <c r="I184" s="38">
        <f t="shared" si="20"/>
        <v>0</v>
      </c>
      <c r="J184" s="55">
        <v>11</v>
      </c>
      <c r="K184" s="38">
        <f t="shared" si="19"/>
        <v>13.095238095238097</v>
      </c>
      <c r="L184" s="39">
        <f t="shared" si="21"/>
        <v>11</v>
      </c>
      <c r="M184" s="38">
        <f t="shared" si="22"/>
        <v>13.095238095238097</v>
      </c>
      <c r="N184" s="70">
        <v>58</v>
      </c>
      <c r="O184" s="38">
        <f t="shared" si="23"/>
        <v>69.04761904761905</v>
      </c>
      <c r="P184" s="55">
        <v>15</v>
      </c>
      <c r="Q184" s="38">
        <f t="shared" si="24"/>
        <v>17.857142857142858</v>
      </c>
      <c r="R184" s="46">
        <v>0</v>
      </c>
      <c r="S184" s="38">
        <f t="shared" si="25"/>
        <v>0</v>
      </c>
      <c r="T184" s="39">
        <f t="shared" si="26"/>
        <v>73</v>
      </c>
      <c r="U184" s="38">
        <f t="shared" si="27"/>
        <v>86.90476190476191</v>
      </c>
    </row>
    <row r="185" spans="2:21" ht="16.5" customHeight="1">
      <c r="B185" t="s">
        <v>67</v>
      </c>
      <c r="C185" t="s">
        <v>33</v>
      </c>
      <c r="D185" t="s">
        <v>13</v>
      </c>
      <c r="E185">
        <v>7</v>
      </c>
      <c r="F185" t="s">
        <v>14</v>
      </c>
      <c r="G185">
        <v>84</v>
      </c>
      <c r="H185">
        <v>0</v>
      </c>
      <c r="I185" s="38">
        <f t="shared" si="20"/>
        <v>0</v>
      </c>
      <c r="J185" s="55">
        <v>28</v>
      </c>
      <c r="K185" s="38">
        <f t="shared" si="19"/>
        <v>33.33333333333333</v>
      </c>
      <c r="L185" s="39">
        <f t="shared" si="21"/>
        <v>28</v>
      </c>
      <c r="M185" s="38">
        <f t="shared" si="22"/>
        <v>33.33333333333333</v>
      </c>
      <c r="N185" s="70">
        <v>39</v>
      </c>
      <c r="O185" s="38">
        <f t="shared" si="23"/>
        <v>46.42857142857143</v>
      </c>
      <c r="P185" s="55">
        <v>17</v>
      </c>
      <c r="Q185" s="38">
        <f t="shared" si="24"/>
        <v>20.238095238095237</v>
      </c>
      <c r="R185" s="46">
        <v>0</v>
      </c>
      <c r="S185" s="38">
        <f t="shared" si="25"/>
        <v>0</v>
      </c>
      <c r="T185" s="39">
        <f t="shared" si="26"/>
        <v>56</v>
      </c>
      <c r="U185" s="38">
        <f t="shared" si="27"/>
        <v>66.66666666666666</v>
      </c>
    </row>
    <row r="186" spans="2:21" ht="16.5" customHeight="1">
      <c r="B186" t="s">
        <v>67</v>
      </c>
      <c r="C186" t="s">
        <v>33</v>
      </c>
      <c r="D186" t="s">
        <v>24</v>
      </c>
      <c r="E186">
        <v>7</v>
      </c>
      <c r="F186"/>
      <c r="G186">
        <v>84</v>
      </c>
      <c r="H186">
        <v>0</v>
      </c>
      <c r="I186" s="38">
        <f t="shared" si="20"/>
        <v>0</v>
      </c>
      <c r="J186" s="55">
        <v>18</v>
      </c>
      <c r="K186" s="38">
        <f t="shared" si="19"/>
        <v>21.428571428571427</v>
      </c>
      <c r="L186" s="39">
        <f t="shared" si="21"/>
        <v>18</v>
      </c>
      <c r="M186" s="38">
        <f t="shared" si="22"/>
        <v>21.428571428571427</v>
      </c>
      <c r="N186" s="70">
        <v>57</v>
      </c>
      <c r="O186" s="38">
        <f t="shared" si="23"/>
        <v>67.85714285714286</v>
      </c>
      <c r="P186" s="55">
        <v>9</v>
      </c>
      <c r="Q186" s="38">
        <f t="shared" si="24"/>
        <v>10.714285714285714</v>
      </c>
      <c r="R186" s="46">
        <v>0</v>
      </c>
      <c r="S186" s="38">
        <f t="shared" si="25"/>
        <v>0</v>
      </c>
      <c r="T186" s="39">
        <f t="shared" si="26"/>
        <v>66</v>
      </c>
      <c r="U186" s="38">
        <f t="shared" si="27"/>
        <v>78.57142857142857</v>
      </c>
    </row>
    <row r="187" spans="2:21" ht="16.5" customHeight="1">
      <c r="B187" t="s">
        <v>67</v>
      </c>
      <c r="C187" t="s">
        <v>33</v>
      </c>
      <c r="D187" t="s">
        <v>11</v>
      </c>
      <c r="E187">
        <v>8</v>
      </c>
      <c r="F187"/>
      <c r="G187">
        <v>94</v>
      </c>
      <c r="H187">
        <v>1</v>
      </c>
      <c r="I187" s="38">
        <f t="shared" si="20"/>
        <v>1.0638297872340425</v>
      </c>
      <c r="J187" s="55">
        <v>44</v>
      </c>
      <c r="K187" s="38">
        <f t="shared" si="19"/>
        <v>46.808510638297875</v>
      </c>
      <c r="L187" s="39">
        <f t="shared" si="21"/>
        <v>45</v>
      </c>
      <c r="M187" s="38">
        <f t="shared" si="22"/>
        <v>47.87234042553192</v>
      </c>
      <c r="N187" s="70">
        <v>35</v>
      </c>
      <c r="O187" s="38">
        <f t="shared" si="23"/>
        <v>37.234042553191486</v>
      </c>
      <c r="P187" s="55">
        <v>16</v>
      </c>
      <c r="Q187" s="38">
        <f t="shared" si="24"/>
        <v>17.02127659574468</v>
      </c>
      <c r="R187" s="46">
        <v>0</v>
      </c>
      <c r="S187" s="38">
        <f t="shared" si="25"/>
        <v>0</v>
      </c>
      <c r="T187" s="39">
        <f t="shared" si="26"/>
        <v>51</v>
      </c>
      <c r="U187" s="38">
        <f t="shared" si="27"/>
        <v>54.25531914893617</v>
      </c>
    </row>
    <row r="188" spans="2:21" ht="16.5" customHeight="1">
      <c r="B188" t="s">
        <v>67</v>
      </c>
      <c r="C188" t="s">
        <v>33</v>
      </c>
      <c r="D188" t="s">
        <v>12</v>
      </c>
      <c r="E188">
        <v>8</v>
      </c>
      <c r="F188"/>
      <c r="G188">
        <v>94</v>
      </c>
      <c r="H188">
        <v>0</v>
      </c>
      <c r="I188" s="38">
        <f t="shared" si="20"/>
        <v>0</v>
      </c>
      <c r="J188" s="55">
        <v>35</v>
      </c>
      <c r="K188" s="38">
        <f t="shared" si="19"/>
        <v>37.234042553191486</v>
      </c>
      <c r="L188" s="39">
        <f t="shared" si="21"/>
        <v>35</v>
      </c>
      <c r="M188" s="38">
        <f t="shared" si="22"/>
        <v>37.234042553191486</v>
      </c>
      <c r="N188" s="70">
        <v>58</v>
      </c>
      <c r="O188" s="38">
        <f t="shared" si="23"/>
        <v>61.702127659574465</v>
      </c>
      <c r="P188" s="55">
        <v>1</v>
      </c>
      <c r="Q188" s="38">
        <f t="shared" si="24"/>
        <v>1.0638297872340425</v>
      </c>
      <c r="R188" s="46">
        <v>0</v>
      </c>
      <c r="S188" s="38">
        <f t="shared" si="25"/>
        <v>0</v>
      </c>
      <c r="T188" s="39">
        <f t="shared" si="26"/>
        <v>59</v>
      </c>
      <c r="U188" s="38">
        <f t="shared" si="27"/>
        <v>62.76595744680851</v>
      </c>
    </row>
    <row r="189" spans="2:21" ht="16.5" customHeight="1">
      <c r="B189" t="s">
        <v>67</v>
      </c>
      <c r="C189" t="s">
        <v>33</v>
      </c>
      <c r="D189" t="s">
        <v>13</v>
      </c>
      <c r="E189">
        <v>8</v>
      </c>
      <c r="F189" t="s">
        <v>14</v>
      </c>
      <c r="G189">
        <v>94</v>
      </c>
      <c r="H189">
        <v>0</v>
      </c>
      <c r="I189" s="38">
        <f t="shared" si="20"/>
        <v>0</v>
      </c>
      <c r="J189" s="55">
        <v>23</v>
      </c>
      <c r="K189" s="38">
        <f t="shared" si="19"/>
        <v>24.46808510638298</v>
      </c>
      <c r="L189" s="39">
        <f t="shared" si="21"/>
        <v>23</v>
      </c>
      <c r="M189" s="38">
        <f t="shared" si="22"/>
        <v>24.46808510638298</v>
      </c>
      <c r="N189" s="70">
        <v>52</v>
      </c>
      <c r="O189" s="38">
        <f t="shared" si="23"/>
        <v>55.319148936170215</v>
      </c>
      <c r="P189" s="55">
        <v>19</v>
      </c>
      <c r="Q189" s="38">
        <f t="shared" si="24"/>
        <v>20.212765957446805</v>
      </c>
      <c r="R189" s="46">
        <v>0</v>
      </c>
      <c r="S189" s="38">
        <f t="shared" si="25"/>
        <v>0</v>
      </c>
      <c r="T189" s="39">
        <f t="shared" si="26"/>
        <v>71</v>
      </c>
      <c r="U189" s="38">
        <f t="shared" si="27"/>
        <v>75.53191489361703</v>
      </c>
    </row>
    <row r="190" spans="2:21" ht="16.5" customHeight="1">
      <c r="B190" t="s">
        <v>67</v>
      </c>
      <c r="C190" t="s">
        <v>33</v>
      </c>
      <c r="D190" t="s">
        <v>25</v>
      </c>
      <c r="E190">
        <v>8</v>
      </c>
      <c r="F190"/>
      <c r="G190">
        <v>94</v>
      </c>
      <c r="H190">
        <v>0</v>
      </c>
      <c r="I190" s="38">
        <f t="shared" si="20"/>
        <v>0</v>
      </c>
      <c r="J190" s="55">
        <v>18</v>
      </c>
      <c r="K190" s="38">
        <f t="shared" si="19"/>
        <v>19.148936170212767</v>
      </c>
      <c r="L190" s="39">
        <f t="shared" si="21"/>
        <v>18</v>
      </c>
      <c r="M190" s="38">
        <f t="shared" si="22"/>
        <v>19.148936170212767</v>
      </c>
      <c r="N190" s="70">
        <v>39</v>
      </c>
      <c r="O190" s="38">
        <f t="shared" si="23"/>
        <v>41.48936170212766</v>
      </c>
      <c r="P190" s="55">
        <v>29</v>
      </c>
      <c r="Q190" s="38">
        <f t="shared" si="24"/>
        <v>30.851063829787233</v>
      </c>
      <c r="R190" s="46">
        <v>8</v>
      </c>
      <c r="S190" s="38">
        <f t="shared" si="25"/>
        <v>8.51063829787234</v>
      </c>
      <c r="T190" s="39">
        <f t="shared" si="26"/>
        <v>76</v>
      </c>
      <c r="U190" s="38">
        <f t="shared" si="27"/>
        <v>80.85106382978722</v>
      </c>
    </row>
    <row r="191" spans="2:21" ht="16.5" customHeight="1">
      <c r="B191" s="35" t="s">
        <v>63</v>
      </c>
      <c r="C191" s="13" t="s">
        <v>33</v>
      </c>
      <c r="D191" s="13" t="s">
        <v>11</v>
      </c>
      <c r="E191" s="11">
        <v>6</v>
      </c>
      <c r="F191" s="2"/>
      <c r="G191" s="1">
        <v>79</v>
      </c>
      <c r="H191" s="15">
        <v>0</v>
      </c>
      <c r="I191" s="38">
        <f t="shared" si="20"/>
        <v>0</v>
      </c>
      <c r="J191" s="58">
        <v>9</v>
      </c>
      <c r="K191" s="38">
        <f t="shared" si="19"/>
        <v>11.39240506329114</v>
      </c>
      <c r="L191" s="39">
        <f t="shared" si="21"/>
        <v>9</v>
      </c>
      <c r="M191" s="38">
        <f t="shared" si="22"/>
        <v>11.39240506329114</v>
      </c>
      <c r="N191" s="65">
        <v>30</v>
      </c>
      <c r="O191" s="38">
        <f t="shared" si="23"/>
        <v>37.9746835443038</v>
      </c>
      <c r="P191" s="50">
        <v>40</v>
      </c>
      <c r="Q191" s="38">
        <f t="shared" si="24"/>
        <v>50.63291139240506</v>
      </c>
      <c r="R191" s="43">
        <v>0</v>
      </c>
      <c r="S191" s="38">
        <f t="shared" si="25"/>
        <v>0</v>
      </c>
      <c r="T191" s="39">
        <f t="shared" si="26"/>
        <v>70</v>
      </c>
      <c r="U191" s="38">
        <f t="shared" si="27"/>
        <v>88.60759493670885</v>
      </c>
    </row>
    <row r="192" spans="2:21" ht="16.5" customHeight="1">
      <c r="B192" s="35" t="s">
        <v>63</v>
      </c>
      <c r="C192" s="13" t="s">
        <v>33</v>
      </c>
      <c r="D192" s="13" t="s">
        <v>12</v>
      </c>
      <c r="E192" s="11">
        <v>6</v>
      </c>
      <c r="F192" s="2"/>
      <c r="G192" s="1">
        <v>79</v>
      </c>
      <c r="H192" s="15">
        <v>0</v>
      </c>
      <c r="I192" s="38">
        <f t="shared" si="20"/>
        <v>0</v>
      </c>
      <c r="J192" s="58">
        <v>15</v>
      </c>
      <c r="K192" s="38">
        <f t="shared" si="19"/>
        <v>18.9873417721519</v>
      </c>
      <c r="L192" s="39">
        <f t="shared" si="21"/>
        <v>15</v>
      </c>
      <c r="M192" s="38">
        <f t="shared" si="22"/>
        <v>18.9873417721519</v>
      </c>
      <c r="N192" s="65">
        <v>51</v>
      </c>
      <c r="O192" s="38">
        <f t="shared" si="23"/>
        <v>64.55696202531645</v>
      </c>
      <c r="P192" s="50">
        <v>13</v>
      </c>
      <c r="Q192" s="38">
        <f t="shared" si="24"/>
        <v>16.455696202531644</v>
      </c>
      <c r="R192" s="43">
        <v>0</v>
      </c>
      <c r="S192" s="38">
        <f t="shared" si="25"/>
        <v>0</v>
      </c>
      <c r="T192" s="39">
        <f t="shared" si="26"/>
        <v>64</v>
      </c>
      <c r="U192" s="38">
        <f t="shared" si="27"/>
        <v>81.0126582278481</v>
      </c>
    </row>
    <row r="193" spans="2:21" ht="16.5" customHeight="1">
      <c r="B193" s="35" t="s">
        <v>63</v>
      </c>
      <c r="C193" s="13" t="s">
        <v>33</v>
      </c>
      <c r="D193" s="13" t="s">
        <v>13</v>
      </c>
      <c r="E193" s="11">
        <v>6</v>
      </c>
      <c r="F193" s="2" t="s">
        <v>68</v>
      </c>
      <c r="G193" s="1">
        <v>79</v>
      </c>
      <c r="H193" s="15">
        <v>0</v>
      </c>
      <c r="I193" s="38">
        <f t="shared" si="20"/>
        <v>0</v>
      </c>
      <c r="J193" s="58">
        <v>33</v>
      </c>
      <c r="K193" s="38">
        <f t="shared" si="19"/>
        <v>41.77215189873418</v>
      </c>
      <c r="L193" s="39">
        <f t="shared" si="21"/>
        <v>33</v>
      </c>
      <c r="M193" s="38">
        <f t="shared" si="22"/>
        <v>41.77215189873418</v>
      </c>
      <c r="N193" s="65">
        <v>39</v>
      </c>
      <c r="O193" s="38">
        <f t="shared" si="23"/>
        <v>49.36708860759494</v>
      </c>
      <c r="P193" s="50">
        <v>7</v>
      </c>
      <c r="Q193" s="38">
        <f t="shared" si="24"/>
        <v>8.860759493670885</v>
      </c>
      <c r="R193" s="43">
        <v>0</v>
      </c>
      <c r="S193" s="38">
        <f t="shared" si="25"/>
        <v>0</v>
      </c>
      <c r="T193" s="39">
        <f t="shared" si="26"/>
        <v>46</v>
      </c>
      <c r="U193" s="38">
        <f t="shared" si="27"/>
        <v>58.22784810126582</v>
      </c>
    </row>
    <row r="194" spans="2:21" ht="16.5" customHeight="1">
      <c r="B194" s="35" t="s">
        <v>63</v>
      </c>
      <c r="C194" s="13" t="s">
        <v>33</v>
      </c>
      <c r="D194" s="13" t="s">
        <v>50</v>
      </c>
      <c r="E194" s="11">
        <v>6</v>
      </c>
      <c r="F194" s="2"/>
      <c r="G194" s="1">
        <v>79</v>
      </c>
      <c r="H194" s="15">
        <v>0</v>
      </c>
      <c r="I194" s="38">
        <f t="shared" si="20"/>
        <v>0</v>
      </c>
      <c r="J194" s="58">
        <v>3</v>
      </c>
      <c r="K194" s="38">
        <f t="shared" si="19"/>
        <v>3.79746835443038</v>
      </c>
      <c r="L194" s="39">
        <f t="shared" si="21"/>
        <v>3</v>
      </c>
      <c r="M194" s="38">
        <f t="shared" si="22"/>
        <v>3.79746835443038</v>
      </c>
      <c r="N194" s="65">
        <v>25</v>
      </c>
      <c r="O194" s="38">
        <f t="shared" si="23"/>
        <v>31.645569620253166</v>
      </c>
      <c r="P194" s="50">
        <v>43</v>
      </c>
      <c r="Q194" s="38">
        <f t="shared" si="24"/>
        <v>54.43037974683544</v>
      </c>
      <c r="R194" s="43">
        <v>8</v>
      </c>
      <c r="S194" s="38">
        <f t="shared" si="25"/>
        <v>10.126582278481013</v>
      </c>
      <c r="T194" s="39">
        <f t="shared" si="26"/>
        <v>76</v>
      </c>
      <c r="U194" s="38">
        <f t="shared" si="27"/>
        <v>96.20253164556962</v>
      </c>
    </row>
    <row r="195" spans="2:21" ht="16.5" customHeight="1">
      <c r="B195" s="35" t="s">
        <v>63</v>
      </c>
      <c r="C195" s="13" t="s">
        <v>33</v>
      </c>
      <c r="D195" s="13" t="s">
        <v>69</v>
      </c>
      <c r="E195" s="11">
        <v>7</v>
      </c>
      <c r="F195" s="2"/>
      <c r="G195" s="1">
        <v>82</v>
      </c>
      <c r="H195" s="15">
        <v>0</v>
      </c>
      <c r="I195" s="38">
        <f t="shared" si="20"/>
        <v>0</v>
      </c>
      <c r="J195" s="58">
        <v>8</v>
      </c>
      <c r="K195" s="38">
        <f t="shared" si="19"/>
        <v>9.75609756097561</v>
      </c>
      <c r="L195" s="39">
        <f t="shared" si="21"/>
        <v>8</v>
      </c>
      <c r="M195" s="38">
        <f t="shared" si="22"/>
        <v>9.75609756097561</v>
      </c>
      <c r="N195" s="65">
        <v>31</v>
      </c>
      <c r="O195" s="38">
        <f t="shared" si="23"/>
        <v>37.80487804878049</v>
      </c>
      <c r="P195" s="50">
        <v>42</v>
      </c>
      <c r="Q195" s="38">
        <f t="shared" si="24"/>
        <v>51.21951219512195</v>
      </c>
      <c r="R195" s="43">
        <v>1</v>
      </c>
      <c r="S195" s="38">
        <f t="shared" si="25"/>
        <v>1.2195121951219512</v>
      </c>
      <c r="T195" s="39">
        <f t="shared" si="26"/>
        <v>74</v>
      </c>
      <c r="U195" s="38">
        <f t="shared" si="27"/>
        <v>90.2439024390244</v>
      </c>
    </row>
    <row r="196" spans="2:21" ht="16.5" customHeight="1">
      <c r="B196" s="35" t="s">
        <v>63</v>
      </c>
      <c r="C196" s="13" t="s">
        <v>33</v>
      </c>
      <c r="D196" s="13" t="s">
        <v>11</v>
      </c>
      <c r="E196" s="11">
        <v>7</v>
      </c>
      <c r="F196" s="2"/>
      <c r="G196" s="1">
        <v>82</v>
      </c>
      <c r="H196" s="15">
        <v>0</v>
      </c>
      <c r="I196" s="38">
        <f t="shared" si="20"/>
        <v>0</v>
      </c>
      <c r="J196" s="58">
        <v>19</v>
      </c>
      <c r="K196" s="38">
        <f t="shared" si="19"/>
        <v>23.170731707317074</v>
      </c>
      <c r="L196" s="39">
        <f t="shared" si="21"/>
        <v>19</v>
      </c>
      <c r="M196" s="38">
        <f t="shared" si="22"/>
        <v>23.170731707317074</v>
      </c>
      <c r="N196" s="65">
        <v>41</v>
      </c>
      <c r="O196" s="38">
        <f t="shared" si="23"/>
        <v>50</v>
      </c>
      <c r="P196" s="50">
        <v>22</v>
      </c>
      <c r="Q196" s="38">
        <f t="shared" si="24"/>
        <v>26.82926829268293</v>
      </c>
      <c r="R196" s="43">
        <v>0</v>
      </c>
      <c r="S196" s="38">
        <f t="shared" si="25"/>
        <v>0</v>
      </c>
      <c r="T196" s="39">
        <f t="shared" si="26"/>
        <v>63</v>
      </c>
      <c r="U196" s="38">
        <f t="shared" si="27"/>
        <v>76.82926829268293</v>
      </c>
    </row>
    <row r="197" spans="2:21" ht="16.5" customHeight="1">
      <c r="B197" s="35" t="s">
        <v>63</v>
      </c>
      <c r="C197" s="13" t="s">
        <v>33</v>
      </c>
      <c r="D197" s="13" t="s">
        <v>12</v>
      </c>
      <c r="E197" s="11">
        <v>7</v>
      </c>
      <c r="F197" s="2"/>
      <c r="G197" s="1">
        <v>82</v>
      </c>
      <c r="H197" s="15">
        <v>0</v>
      </c>
      <c r="I197" s="38">
        <f t="shared" si="20"/>
        <v>0</v>
      </c>
      <c r="J197" s="58">
        <v>8</v>
      </c>
      <c r="K197" s="38">
        <f t="shared" si="19"/>
        <v>9.75609756097561</v>
      </c>
      <c r="L197" s="39">
        <f t="shared" si="21"/>
        <v>8</v>
      </c>
      <c r="M197" s="38">
        <f t="shared" si="22"/>
        <v>9.75609756097561</v>
      </c>
      <c r="N197" s="65">
        <v>56</v>
      </c>
      <c r="O197" s="38">
        <f t="shared" si="23"/>
        <v>68.29268292682927</v>
      </c>
      <c r="P197" s="50">
        <v>18</v>
      </c>
      <c r="Q197" s="38">
        <f t="shared" si="24"/>
        <v>21.951219512195124</v>
      </c>
      <c r="R197" s="43">
        <v>0</v>
      </c>
      <c r="S197" s="38">
        <f t="shared" si="25"/>
        <v>0</v>
      </c>
      <c r="T197" s="39">
        <f t="shared" si="26"/>
        <v>74</v>
      </c>
      <c r="U197" s="38">
        <f t="shared" si="27"/>
        <v>90.2439024390244</v>
      </c>
    </row>
    <row r="198" spans="2:21" ht="16.5" customHeight="1">
      <c r="B198" s="35" t="s">
        <v>63</v>
      </c>
      <c r="C198" s="13" t="s">
        <v>33</v>
      </c>
      <c r="D198" s="13" t="s">
        <v>13</v>
      </c>
      <c r="E198" s="11">
        <v>7</v>
      </c>
      <c r="F198" s="11" t="s">
        <v>14</v>
      </c>
      <c r="G198" s="1">
        <v>82</v>
      </c>
      <c r="H198" s="15">
        <v>0</v>
      </c>
      <c r="I198" s="38">
        <f t="shared" si="20"/>
        <v>0</v>
      </c>
      <c r="J198" s="58">
        <v>10</v>
      </c>
      <c r="K198" s="38">
        <f t="shared" si="19"/>
        <v>12.195121951219512</v>
      </c>
      <c r="L198" s="39">
        <f t="shared" si="21"/>
        <v>10</v>
      </c>
      <c r="M198" s="38">
        <f t="shared" si="22"/>
        <v>12.195121951219512</v>
      </c>
      <c r="N198" s="65">
        <v>23</v>
      </c>
      <c r="O198" s="38">
        <f t="shared" si="23"/>
        <v>28.04878048780488</v>
      </c>
      <c r="P198" s="50">
        <v>47</v>
      </c>
      <c r="Q198" s="38">
        <f t="shared" si="24"/>
        <v>57.3170731707317</v>
      </c>
      <c r="R198" s="43">
        <v>2</v>
      </c>
      <c r="S198" s="38">
        <f t="shared" si="25"/>
        <v>2.4390243902439024</v>
      </c>
      <c r="T198" s="39">
        <f t="shared" si="26"/>
        <v>72</v>
      </c>
      <c r="U198" s="38">
        <f t="shared" si="27"/>
        <v>87.8048780487805</v>
      </c>
    </row>
    <row r="199" spans="2:21" ht="16.5" customHeight="1">
      <c r="B199" s="35" t="s">
        <v>63</v>
      </c>
      <c r="C199" s="13" t="s">
        <v>33</v>
      </c>
      <c r="D199" s="13" t="s">
        <v>11</v>
      </c>
      <c r="E199" s="11">
        <v>8</v>
      </c>
      <c r="F199" s="11"/>
      <c r="G199" s="1">
        <v>92</v>
      </c>
      <c r="H199" s="15">
        <v>0</v>
      </c>
      <c r="I199" s="38">
        <f t="shared" si="20"/>
        <v>0</v>
      </c>
      <c r="J199" s="58">
        <v>39</v>
      </c>
      <c r="K199" s="38">
        <f t="shared" si="19"/>
        <v>42.391304347826086</v>
      </c>
      <c r="L199" s="39">
        <f t="shared" si="21"/>
        <v>39</v>
      </c>
      <c r="M199" s="38">
        <f t="shared" si="22"/>
        <v>42.391304347826086</v>
      </c>
      <c r="N199" s="65">
        <v>43</v>
      </c>
      <c r="O199" s="38">
        <f t="shared" si="23"/>
        <v>46.73913043478261</v>
      </c>
      <c r="P199" s="50">
        <v>10</v>
      </c>
      <c r="Q199" s="38">
        <f t="shared" si="24"/>
        <v>10.869565217391305</v>
      </c>
      <c r="R199" s="43">
        <v>0</v>
      </c>
      <c r="S199" s="38">
        <f t="shared" si="25"/>
        <v>0</v>
      </c>
      <c r="T199" s="39">
        <f t="shared" si="26"/>
        <v>53</v>
      </c>
      <c r="U199" s="38">
        <f t="shared" si="27"/>
        <v>57.608695652173914</v>
      </c>
    </row>
    <row r="200" spans="2:21" ht="16.5" customHeight="1">
      <c r="B200" s="35" t="s">
        <v>63</v>
      </c>
      <c r="C200" s="13" t="s">
        <v>33</v>
      </c>
      <c r="D200" s="13" t="s">
        <v>55</v>
      </c>
      <c r="E200" s="11">
        <v>8</v>
      </c>
      <c r="F200" s="2"/>
      <c r="G200" s="1">
        <v>92</v>
      </c>
      <c r="H200" s="15">
        <v>0</v>
      </c>
      <c r="I200" s="38">
        <f t="shared" si="20"/>
        <v>0</v>
      </c>
      <c r="J200" s="58">
        <v>11</v>
      </c>
      <c r="K200" s="38">
        <f t="shared" si="19"/>
        <v>11.956521739130435</v>
      </c>
      <c r="L200" s="39">
        <f t="shared" si="21"/>
        <v>11</v>
      </c>
      <c r="M200" s="38">
        <f t="shared" si="22"/>
        <v>11.956521739130435</v>
      </c>
      <c r="N200" s="65">
        <v>50</v>
      </c>
      <c r="O200" s="38">
        <f t="shared" si="23"/>
        <v>54.347826086956516</v>
      </c>
      <c r="P200" s="50">
        <v>31</v>
      </c>
      <c r="Q200" s="38">
        <f t="shared" si="24"/>
        <v>33.69565217391305</v>
      </c>
      <c r="R200" s="43">
        <v>0</v>
      </c>
      <c r="S200" s="38">
        <f t="shared" si="25"/>
        <v>0</v>
      </c>
      <c r="T200" s="39">
        <f t="shared" si="26"/>
        <v>81</v>
      </c>
      <c r="U200" s="38">
        <f t="shared" si="27"/>
        <v>88.04347826086956</v>
      </c>
    </row>
    <row r="201" spans="2:21" ht="16.5" customHeight="1">
      <c r="B201" s="36" t="s">
        <v>63</v>
      </c>
      <c r="C201" s="13" t="s">
        <v>33</v>
      </c>
      <c r="D201" s="13" t="s">
        <v>70</v>
      </c>
      <c r="E201" s="15">
        <v>8</v>
      </c>
      <c r="F201" s="8"/>
      <c r="G201" s="8">
        <v>92</v>
      </c>
      <c r="H201" s="15">
        <v>0</v>
      </c>
      <c r="I201" s="38">
        <f t="shared" si="20"/>
        <v>0</v>
      </c>
      <c r="J201" s="50">
        <v>14</v>
      </c>
      <c r="K201" s="38">
        <f t="shared" si="19"/>
        <v>15.217391304347828</v>
      </c>
      <c r="L201" s="39">
        <f t="shared" si="21"/>
        <v>14</v>
      </c>
      <c r="M201" s="38">
        <f t="shared" si="22"/>
        <v>15.217391304347828</v>
      </c>
      <c r="N201" s="71">
        <v>31</v>
      </c>
      <c r="O201" s="38">
        <f t="shared" si="23"/>
        <v>33.69565217391305</v>
      </c>
      <c r="P201" s="50">
        <v>43</v>
      </c>
      <c r="Q201" s="38">
        <f t="shared" si="24"/>
        <v>46.73913043478261</v>
      </c>
      <c r="R201" s="43">
        <v>4</v>
      </c>
      <c r="S201" s="38">
        <f t="shared" si="25"/>
        <v>4.3478260869565215</v>
      </c>
      <c r="T201" s="39">
        <f t="shared" si="26"/>
        <v>78</v>
      </c>
      <c r="U201" s="38">
        <f t="shared" si="27"/>
        <v>84.78260869565217</v>
      </c>
    </row>
    <row r="202" spans="2:21" ht="16.5" customHeight="1">
      <c r="B202" s="35" t="s">
        <v>63</v>
      </c>
      <c r="C202" s="13" t="s">
        <v>33</v>
      </c>
      <c r="D202" s="35" t="s">
        <v>13</v>
      </c>
      <c r="E202" s="15">
        <v>8</v>
      </c>
      <c r="F202" s="8" t="s">
        <v>14</v>
      </c>
      <c r="G202" s="8">
        <v>92</v>
      </c>
      <c r="H202" s="15">
        <v>0</v>
      </c>
      <c r="I202" s="38">
        <f t="shared" si="20"/>
        <v>0</v>
      </c>
      <c r="J202" s="50">
        <v>14</v>
      </c>
      <c r="K202" s="38">
        <f t="shared" si="19"/>
        <v>15.217391304347828</v>
      </c>
      <c r="L202" s="39">
        <f t="shared" si="21"/>
        <v>14</v>
      </c>
      <c r="M202" s="38">
        <f t="shared" si="22"/>
        <v>15.217391304347828</v>
      </c>
      <c r="N202" s="71">
        <v>56</v>
      </c>
      <c r="O202" s="38">
        <f t="shared" si="23"/>
        <v>60.86956521739131</v>
      </c>
      <c r="P202" s="50">
        <v>22</v>
      </c>
      <c r="Q202" s="38">
        <f t="shared" si="24"/>
        <v>23.91304347826087</v>
      </c>
      <c r="R202" s="43">
        <v>0</v>
      </c>
      <c r="S202" s="38">
        <f t="shared" si="25"/>
        <v>0</v>
      </c>
      <c r="T202" s="39">
        <f t="shared" si="26"/>
        <v>78</v>
      </c>
      <c r="U202" s="38">
        <f t="shared" si="27"/>
        <v>84.78260869565217</v>
      </c>
    </row>
    <row r="203" spans="2:21" ht="16.5" customHeight="1">
      <c r="B203" s="8" t="s">
        <v>64</v>
      </c>
      <c r="C203" s="2" t="s">
        <v>33</v>
      </c>
      <c r="D203" s="2" t="s">
        <v>11</v>
      </c>
      <c r="E203" s="2">
        <v>6</v>
      </c>
      <c r="F203" s="2"/>
      <c r="G203" s="1">
        <v>47</v>
      </c>
      <c r="H203" s="1">
        <v>0</v>
      </c>
      <c r="I203" s="38">
        <f t="shared" si="20"/>
        <v>0</v>
      </c>
      <c r="J203" s="7">
        <v>12</v>
      </c>
      <c r="K203" s="38">
        <f aca="true" t="shared" si="28" ref="K203:K238">J203/G203*100</f>
        <v>25.53191489361702</v>
      </c>
      <c r="L203" s="39">
        <f t="shared" si="21"/>
        <v>12</v>
      </c>
      <c r="M203" s="38">
        <f t="shared" si="22"/>
        <v>25.53191489361702</v>
      </c>
      <c r="N203" s="7">
        <v>19</v>
      </c>
      <c r="O203" s="38">
        <f t="shared" si="23"/>
        <v>40.42553191489361</v>
      </c>
      <c r="P203" s="1">
        <v>16</v>
      </c>
      <c r="Q203" s="38">
        <f t="shared" si="24"/>
        <v>34.04255319148936</v>
      </c>
      <c r="R203" s="1">
        <v>0</v>
      </c>
      <c r="S203" s="38">
        <f t="shared" si="25"/>
        <v>0</v>
      </c>
      <c r="T203" s="39">
        <f t="shared" si="26"/>
        <v>35</v>
      </c>
      <c r="U203" s="38">
        <f t="shared" si="27"/>
        <v>74.46808510638297</v>
      </c>
    </row>
    <row r="204" spans="2:21" ht="16.5" customHeight="1">
      <c r="B204" s="8" t="s">
        <v>64</v>
      </c>
      <c r="C204" s="2" t="s">
        <v>33</v>
      </c>
      <c r="D204" s="2" t="s">
        <v>12</v>
      </c>
      <c r="E204" s="2">
        <v>6</v>
      </c>
      <c r="F204" s="2"/>
      <c r="G204" s="1">
        <v>47</v>
      </c>
      <c r="H204" s="1">
        <v>0</v>
      </c>
      <c r="I204" s="38">
        <f aca="true" t="shared" si="29" ref="I204:I238">H204/G204*100</f>
        <v>0</v>
      </c>
      <c r="J204" s="7">
        <v>11</v>
      </c>
      <c r="K204" s="38">
        <f t="shared" si="28"/>
        <v>23.404255319148938</v>
      </c>
      <c r="L204" s="39">
        <f aca="true" t="shared" si="30" ref="L204:L238">H204+J204</f>
        <v>11</v>
      </c>
      <c r="M204" s="38">
        <f aca="true" t="shared" si="31" ref="M204:M238">L204/G204*100</f>
        <v>23.404255319148938</v>
      </c>
      <c r="N204" s="7">
        <v>32</v>
      </c>
      <c r="O204" s="38">
        <f aca="true" t="shared" si="32" ref="O204:O238">N204/G204*100</f>
        <v>68.08510638297872</v>
      </c>
      <c r="P204" s="1">
        <v>4</v>
      </c>
      <c r="Q204" s="38">
        <f aca="true" t="shared" si="33" ref="Q204:Q238">P204/G204*100</f>
        <v>8.51063829787234</v>
      </c>
      <c r="R204" s="1">
        <v>0</v>
      </c>
      <c r="S204" s="38">
        <f aca="true" t="shared" si="34" ref="S204:S238">R204/G204*100</f>
        <v>0</v>
      </c>
      <c r="T204" s="39">
        <f aca="true" t="shared" si="35" ref="T204:T238">N204+P204+R204</f>
        <v>36</v>
      </c>
      <c r="U204" s="38">
        <f aca="true" t="shared" si="36" ref="U204:U238">T204/G204*100</f>
        <v>76.59574468085107</v>
      </c>
    </row>
    <row r="205" spans="2:21" ht="16.5" customHeight="1">
      <c r="B205" s="8" t="s">
        <v>64</v>
      </c>
      <c r="C205" s="2" t="s">
        <v>33</v>
      </c>
      <c r="D205" s="2" t="s">
        <v>13</v>
      </c>
      <c r="E205" s="2">
        <v>6</v>
      </c>
      <c r="F205" s="2">
        <v>10</v>
      </c>
      <c r="G205" s="1">
        <v>47</v>
      </c>
      <c r="H205" s="1">
        <v>0</v>
      </c>
      <c r="I205" s="38">
        <f t="shared" si="29"/>
        <v>0</v>
      </c>
      <c r="J205" s="7">
        <v>41</v>
      </c>
      <c r="K205" s="38">
        <f t="shared" si="28"/>
        <v>87.2340425531915</v>
      </c>
      <c r="L205" s="39">
        <f t="shared" si="30"/>
        <v>41</v>
      </c>
      <c r="M205" s="38">
        <f t="shared" si="31"/>
        <v>87.2340425531915</v>
      </c>
      <c r="N205" s="7">
        <v>6</v>
      </c>
      <c r="O205" s="38">
        <f t="shared" si="32"/>
        <v>12.76595744680851</v>
      </c>
      <c r="P205" s="1">
        <v>0</v>
      </c>
      <c r="Q205" s="38">
        <f t="shared" si="33"/>
        <v>0</v>
      </c>
      <c r="R205" s="1">
        <v>0</v>
      </c>
      <c r="S205" s="38">
        <f t="shared" si="34"/>
        <v>0</v>
      </c>
      <c r="T205" s="39">
        <f t="shared" si="35"/>
        <v>6</v>
      </c>
      <c r="U205" s="38">
        <f t="shared" si="36"/>
        <v>12.76595744680851</v>
      </c>
    </row>
    <row r="206" spans="2:21" ht="16.5" customHeight="1">
      <c r="B206" s="8" t="s">
        <v>64</v>
      </c>
      <c r="C206" s="2" t="s">
        <v>33</v>
      </c>
      <c r="D206" s="2" t="s">
        <v>41</v>
      </c>
      <c r="E206" s="2">
        <v>6</v>
      </c>
      <c r="F206" s="2"/>
      <c r="G206" s="1">
        <v>47</v>
      </c>
      <c r="H206" s="1">
        <v>0</v>
      </c>
      <c r="I206" s="38">
        <f t="shared" si="29"/>
        <v>0</v>
      </c>
      <c r="J206" s="7">
        <v>1</v>
      </c>
      <c r="K206" s="38">
        <f t="shared" si="28"/>
        <v>2.127659574468085</v>
      </c>
      <c r="L206" s="39">
        <f t="shared" si="30"/>
        <v>1</v>
      </c>
      <c r="M206" s="38">
        <f t="shared" si="31"/>
        <v>2.127659574468085</v>
      </c>
      <c r="N206" s="7">
        <v>7</v>
      </c>
      <c r="O206" s="38">
        <f t="shared" si="32"/>
        <v>14.893617021276595</v>
      </c>
      <c r="P206" s="1">
        <v>34</v>
      </c>
      <c r="Q206" s="38">
        <f t="shared" si="33"/>
        <v>72.3404255319149</v>
      </c>
      <c r="R206" s="1">
        <v>5</v>
      </c>
      <c r="S206" s="38">
        <f t="shared" si="34"/>
        <v>10.638297872340425</v>
      </c>
      <c r="T206" s="39">
        <f t="shared" si="35"/>
        <v>46</v>
      </c>
      <c r="U206" s="38">
        <f t="shared" si="36"/>
        <v>97.87234042553192</v>
      </c>
    </row>
    <row r="207" spans="2:21" ht="16.5" customHeight="1">
      <c r="B207" s="8" t="s">
        <v>64</v>
      </c>
      <c r="C207" s="2" t="s">
        <v>33</v>
      </c>
      <c r="D207" s="2" t="s">
        <v>11</v>
      </c>
      <c r="E207" s="2">
        <v>7</v>
      </c>
      <c r="F207" s="2"/>
      <c r="G207" s="1">
        <v>50</v>
      </c>
      <c r="H207" s="1">
        <v>0</v>
      </c>
      <c r="I207" s="38">
        <f t="shared" si="29"/>
        <v>0</v>
      </c>
      <c r="J207" s="7">
        <v>12</v>
      </c>
      <c r="K207" s="38">
        <f t="shared" si="28"/>
        <v>24</v>
      </c>
      <c r="L207" s="39">
        <f t="shared" si="30"/>
        <v>12</v>
      </c>
      <c r="M207" s="38">
        <f t="shared" si="31"/>
        <v>24</v>
      </c>
      <c r="N207" s="7">
        <v>32</v>
      </c>
      <c r="O207" s="38">
        <f t="shared" si="32"/>
        <v>64</v>
      </c>
      <c r="P207" s="1">
        <v>6</v>
      </c>
      <c r="Q207" s="38">
        <f t="shared" si="33"/>
        <v>12</v>
      </c>
      <c r="R207" s="1">
        <v>0</v>
      </c>
      <c r="S207" s="38">
        <f t="shared" si="34"/>
        <v>0</v>
      </c>
      <c r="T207" s="39">
        <f t="shared" si="35"/>
        <v>38</v>
      </c>
      <c r="U207" s="38">
        <f t="shared" si="36"/>
        <v>76</v>
      </c>
    </row>
    <row r="208" spans="2:21" ht="16.5" customHeight="1">
      <c r="B208" s="8" t="s">
        <v>64</v>
      </c>
      <c r="C208" s="2" t="s">
        <v>33</v>
      </c>
      <c r="D208" s="2" t="s">
        <v>12</v>
      </c>
      <c r="E208" s="2">
        <v>7</v>
      </c>
      <c r="F208" s="2"/>
      <c r="G208" s="1">
        <v>50</v>
      </c>
      <c r="H208" s="1">
        <v>0</v>
      </c>
      <c r="I208" s="38">
        <f t="shared" si="29"/>
        <v>0</v>
      </c>
      <c r="J208" s="7">
        <v>5</v>
      </c>
      <c r="K208" s="38">
        <f t="shared" si="28"/>
        <v>10</v>
      </c>
      <c r="L208" s="39">
        <f t="shared" si="30"/>
        <v>5</v>
      </c>
      <c r="M208" s="38">
        <f t="shared" si="31"/>
        <v>10</v>
      </c>
      <c r="N208" s="7">
        <v>42</v>
      </c>
      <c r="O208" s="38">
        <f t="shared" si="32"/>
        <v>84</v>
      </c>
      <c r="P208" s="1">
        <v>3</v>
      </c>
      <c r="Q208" s="38">
        <f t="shared" si="33"/>
        <v>6</v>
      </c>
      <c r="R208" s="1">
        <v>0</v>
      </c>
      <c r="S208" s="38">
        <f t="shared" si="34"/>
        <v>0</v>
      </c>
      <c r="T208" s="39">
        <f t="shared" si="35"/>
        <v>45</v>
      </c>
      <c r="U208" s="38">
        <f t="shared" si="36"/>
        <v>90</v>
      </c>
    </row>
    <row r="209" spans="2:21" ht="16.5" customHeight="1">
      <c r="B209" s="8" t="s">
        <v>64</v>
      </c>
      <c r="C209" s="2" t="s">
        <v>33</v>
      </c>
      <c r="D209" s="2" t="s">
        <v>13</v>
      </c>
      <c r="E209" s="2">
        <v>7</v>
      </c>
      <c r="F209" s="2">
        <v>7</v>
      </c>
      <c r="G209" s="1">
        <v>50</v>
      </c>
      <c r="H209" s="1">
        <v>0</v>
      </c>
      <c r="I209" s="38">
        <f t="shared" si="29"/>
        <v>0</v>
      </c>
      <c r="J209" s="7">
        <v>37</v>
      </c>
      <c r="K209" s="38">
        <f t="shared" si="28"/>
        <v>74</v>
      </c>
      <c r="L209" s="39">
        <f t="shared" si="30"/>
        <v>37</v>
      </c>
      <c r="M209" s="38">
        <f t="shared" si="31"/>
        <v>74</v>
      </c>
      <c r="N209" s="7">
        <v>12</v>
      </c>
      <c r="O209" s="38">
        <f t="shared" si="32"/>
        <v>24</v>
      </c>
      <c r="P209" s="1">
        <v>1</v>
      </c>
      <c r="Q209" s="38">
        <f t="shared" si="33"/>
        <v>2</v>
      </c>
      <c r="R209" s="1">
        <v>0</v>
      </c>
      <c r="S209" s="38">
        <f t="shared" si="34"/>
        <v>0</v>
      </c>
      <c r="T209" s="39">
        <f t="shared" si="35"/>
        <v>13</v>
      </c>
      <c r="U209" s="38">
        <f t="shared" si="36"/>
        <v>26</v>
      </c>
    </row>
    <row r="210" spans="2:21" ht="16.5" customHeight="1">
      <c r="B210" s="8" t="s">
        <v>64</v>
      </c>
      <c r="C210" s="2" t="s">
        <v>33</v>
      </c>
      <c r="D210" s="2" t="s">
        <v>69</v>
      </c>
      <c r="E210" s="2">
        <v>7</v>
      </c>
      <c r="F210" s="2"/>
      <c r="G210" s="1">
        <v>50</v>
      </c>
      <c r="H210" s="1">
        <v>0</v>
      </c>
      <c r="I210" s="38">
        <f t="shared" si="29"/>
        <v>0</v>
      </c>
      <c r="J210" s="7">
        <v>8</v>
      </c>
      <c r="K210" s="38">
        <f t="shared" si="28"/>
        <v>16</v>
      </c>
      <c r="L210" s="39">
        <f t="shared" si="30"/>
        <v>8</v>
      </c>
      <c r="M210" s="38">
        <f t="shared" si="31"/>
        <v>16</v>
      </c>
      <c r="N210" s="7">
        <v>35</v>
      </c>
      <c r="O210" s="38">
        <f t="shared" si="32"/>
        <v>70</v>
      </c>
      <c r="P210" s="1">
        <v>6</v>
      </c>
      <c r="Q210" s="38">
        <f t="shared" si="33"/>
        <v>12</v>
      </c>
      <c r="R210" s="1">
        <v>1</v>
      </c>
      <c r="S210" s="38">
        <f t="shared" si="34"/>
        <v>2</v>
      </c>
      <c r="T210" s="39">
        <f t="shared" si="35"/>
        <v>42</v>
      </c>
      <c r="U210" s="38">
        <f t="shared" si="36"/>
        <v>84</v>
      </c>
    </row>
    <row r="211" spans="2:21" ht="16.5" customHeight="1">
      <c r="B211" s="8" t="s">
        <v>64</v>
      </c>
      <c r="C211" s="2" t="s">
        <v>33</v>
      </c>
      <c r="D211" s="2" t="s">
        <v>11</v>
      </c>
      <c r="E211" s="2">
        <v>8</v>
      </c>
      <c r="F211" s="2"/>
      <c r="G211" s="1">
        <v>39</v>
      </c>
      <c r="H211" s="1">
        <v>0</v>
      </c>
      <c r="I211" s="38">
        <f t="shared" si="29"/>
        <v>0</v>
      </c>
      <c r="J211" s="7">
        <v>11</v>
      </c>
      <c r="K211" s="38">
        <f t="shared" si="28"/>
        <v>28.205128205128204</v>
      </c>
      <c r="L211" s="39">
        <f t="shared" si="30"/>
        <v>11</v>
      </c>
      <c r="M211" s="38">
        <f t="shared" si="31"/>
        <v>28.205128205128204</v>
      </c>
      <c r="N211" s="7">
        <v>23</v>
      </c>
      <c r="O211" s="38">
        <f t="shared" si="32"/>
        <v>58.97435897435898</v>
      </c>
      <c r="P211" s="1">
        <v>5</v>
      </c>
      <c r="Q211" s="38">
        <f t="shared" si="33"/>
        <v>12.82051282051282</v>
      </c>
      <c r="R211" s="1">
        <v>0</v>
      </c>
      <c r="S211" s="38">
        <f t="shared" si="34"/>
        <v>0</v>
      </c>
      <c r="T211" s="39">
        <f t="shared" si="35"/>
        <v>28</v>
      </c>
      <c r="U211" s="38">
        <f t="shared" si="36"/>
        <v>71.7948717948718</v>
      </c>
    </row>
    <row r="212" spans="2:21" ht="16.5" customHeight="1">
      <c r="B212" s="8" t="s">
        <v>64</v>
      </c>
      <c r="C212" s="2" t="s">
        <v>33</v>
      </c>
      <c r="D212" s="2" t="s">
        <v>12</v>
      </c>
      <c r="E212" s="2">
        <v>8</v>
      </c>
      <c r="F212" s="2"/>
      <c r="G212" s="1">
        <v>39</v>
      </c>
      <c r="H212" s="1">
        <v>0</v>
      </c>
      <c r="I212" s="38">
        <f t="shared" si="29"/>
        <v>0</v>
      </c>
      <c r="J212" s="7">
        <v>7</v>
      </c>
      <c r="K212" s="38">
        <f t="shared" si="28"/>
        <v>17.94871794871795</v>
      </c>
      <c r="L212" s="39">
        <f t="shared" si="30"/>
        <v>7</v>
      </c>
      <c r="M212" s="38">
        <f t="shared" si="31"/>
        <v>17.94871794871795</v>
      </c>
      <c r="N212" s="7">
        <v>28</v>
      </c>
      <c r="O212" s="38">
        <f t="shared" si="32"/>
        <v>71.7948717948718</v>
      </c>
      <c r="P212" s="1">
        <v>4</v>
      </c>
      <c r="Q212" s="38">
        <f t="shared" si="33"/>
        <v>10.256410256410255</v>
      </c>
      <c r="R212" s="1">
        <v>0</v>
      </c>
      <c r="S212" s="38">
        <f t="shared" si="34"/>
        <v>0</v>
      </c>
      <c r="T212" s="39">
        <f t="shared" si="35"/>
        <v>32</v>
      </c>
      <c r="U212" s="38">
        <f t="shared" si="36"/>
        <v>82.05128205128204</v>
      </c>
    </row>
    <row r="213" spans="2:21" ht="16.5" customHeight="1">
      <c r="B213" s="8" t="s">
        <v>64</v>
      </c>
      <c r="C213" s="2" t="s">
        <v>33</v>
      </c>
      <c r="D213" s="2" t="s">
        <v>71</v>
      </c>
      <c r="E213" s="2">
        <v>8</v>
      </c>
      <c r="F213" s="2">
        <v>7</v>
      </c>
      <c r="G213" s="1">
        <v>39</v>
      </c>
      <c r="H213" s="1">
        <v>0</v>
      </c>
      <c r="I213" s="38">
        <f t="shared" si="29"/>
        <v>0</v>
      </c>
      <c r="J213" s="7">
        <v>30</v>
      </c>
      <c r="K213" s="38">
        <f t="shared" si="28"/>
        <v>76.92307692307693</v>
      </c>
      <c r="L213" s="39">
        <f t="shared" si="30"/>
        <v>30</v>
      </c>
      <c r="M213" s="38">
        <f t="shared" si="31"/>
        <v>76.92307692307693</v>
      </c>
      <c r="N213" s="7">
        <v>7</v>
      </c>
      <c r="O213" s="38">
        <f t="shared" si="32"/>
        <v>17.94871794871795</v>
      </c>
      <c r="P213" s="1">
        <v>2</v>
      </c>
      <c r="Q213" s="38">
        <f t="shared" si="33"/>
        <v>5.128205128205128</v>
      </c>
      <c r="R213" s="1">
        <v>0</v>
      </c>
      <c r="S213" s="38">
        <f t="shared" si="34"/>
        <v>0</v>
      </c>
      <c r="T213" s="39">
        <f t="shared" si="35"/>
        <v>9</v>
      </c>
      <c r="U213" s="38">
        <f t="shared" si="36"/>
        <v>23.076923076923077</v>
      </c>
    </row>
    <row r="214" spans="2:21" ht="16.5" customHeight="1">
      <c r="B214" s="8" t="s">
        <v>64</v>
      </c>
      <c r="C214" s="2" t="s">
        <v>33</v>
      </c>
      <c r="D214" s="2" t="s">
        <v>25</v>
      </c>
      <c r="E214" s="2">
        <v>8</v>
      </c>
      <c r="F214" s="2"/>
      <c r="G214" s="1">
        <v>39</v>
      </c>
      <c r="H214" s="1">
        <v>0</v>
      </c>
      <c r="I214" s="38">
        <f t="shared" si="29"/>
        <v>0</v>
      </c>
      <c r="J214" s="7">
        <v>13</v>
      </c>
      <c r="K214" s="38">
        <f t="shared" si="28"/>
        <v>33.33333333333333</v>
      </c>
      <c r="L214" s="39">
        <f t="shared" si="30"/>
        <v>13</v>
      </c>
      <c r="M214" s="38">
        <f t="shared" si="31"/>
        <v>33.33333333333333</v>
      </c>
      <c r="N214" s="7">
        <v>18</v>
      </c>
      <c r="O214" s="38">
        <f t="shared" si="32"/>
        <v>46.15384615384615</v>
      </c>
      <c r="P214" s="1">
        <v>8</v>
      </c>
      <c r="Q214" s="38">
        <f t="shared" si="33"/>
        <v>20.51282051282051</v>
      </c>
      <c r="R214" s="1">
        <v>0</v>
      </c>
      <c r="S214" s="38">
        <f t="shared" si="34"/>
        <v>0</v>
      </c>
      <c r="T214" s="39">
        <f t="shared" si="35"/>
        <v>26</v>
      </c>
      <c r="U214" s="38">
        <f t="shared" si="36"/>
        <v>66.66666666666666</v>
      </c>
    </row>
    <row r="215" spans="2:21" ht="16.5" customHeight="1">
      <c r="B215" s="8" t="s">
        <v>65</v>
      </c>
      <c r="C215" s="75" t="s">
        <v>33</v>
      </c>
      <c r="D215" s="75" t="s">
        <v>11</v>
      </c>
      <c r="E215" s="75">
        <v>6</v>
      </c>
      <c r="F215" s="75"/>
      <c r="G215" s="1">
        <v>112</v>
      </c>
      <c r="H215" s="1">
        <v>0</v>
      </c>
      <c r="I215" s="38">
        <f t="shared" si="29"/>
        <v>0</v>
      </c>
      <c r="J215" s="7">
        <v>16</v>
      </c>
      <c r="K215" s="38">
        <f t="shared" si="28"/>
        <v>14.285714285714285</v>
      </c>
      <c r="L215" s="39">
        <f t="shared" si="30"/>
        <v>16</v>
      </c>
      <c r="M215" s="38">
        <f t="shared" si="31"/>
        <v>14.285714285714285</v>
      </c>
      <c r="N215" s="7">
        <v>49</v>
      </c>
      <c r="O215" s="38">
        <f t="shared" si="32"/>
        <v>43.75</v>
      </c>
      <c r="P215" s="1">
        <v>47</v>
      </c>
      <c r="Q215" s="38">
        <f t="shared" si="33"/>
        <v>41.964285714285715</v>
      </c>
      <c r="R215" s="1">
        <v>0</v>
      </c>
      <c r="S215" s="38">
        <f t="shared" si="34"/>
        <v>0</v>
      </c>
      <c r="T215" s="39">
        <f t="shared" si="35"/>
        <v>96</v>
      </c>
      <c r="U215" s="38">
        <f t="shared" si="36"/>
        <v>85.71428571428571</v>
      </c>
    </row>
    <row r="216" spans="2:21" ht="16.5" customHeight="1">
      <c r="B216" s="8" t="s">
        <v>65</v>
      </c>
      <c r="C216" s="75" t="s">
        <v>33</v>
      </c>
      <c r="D216" s="75" t="s">
        <v>12</v>
      </c>
      <c r="E216" s="75">
        <v>6</v>
      </c>
      <c r="F216" s="75"/>
      <c r="G216" s="1">
        <v>112</v>
      </c>
      <c r="H216" s="1">
        <v>1</v>
      </c>
      <c r="I216" s="38">
        <f t="shared" si="29"/>
        <v>0.8928571428571428</v>
      </c>
      <c r="J216" s="7">
        <v>44</v>
      </c>
      <c r="K216" s="38">
        <f t="shared" si="28"/>
        <v>39.285714285714285</v>
      </c>
      <c r="L216" s="39">
        <f t="shared" si="30"/>
        <v>45</v>
      </c>
      <c r="M216" s="38">
        <f t="shared" si="31"/>
        <v>40.17857142857143</v>
      </c>
      <c r="N216" s="7">
        <v>59</v>
      </c>
      <c r="O216" s="38">
        <f t="shared" si="32"/>
        <v>52.67857142857143</v>
      </c>
      <c r="P216" s="1">
        <v>8</v>
      </c>
      <c r="Q216" s="38">
        <f t="shared" si="33"/>
        <v>7.142857142857142</v>
      </c>
      <c r="R216" s="1">
        <v>0</v>
      </c>
      <c r="S216" s="38">
        <f t="shared" si="34"/>
        <v>0</v>
      </c>
      <c r="T216" s="39">
        <f t="shared" si="35"/>
        <v>67</v>
      </c>
      <c r="U216" s="38">
        <f t="shared" si="36"/>
        <v>59.82142857142857</v>
      </c>
    </row>
    <row r="217" spans="2:21" ht="16.5" customHeight="1">
      <c r="B217" s="8" t="s">
        <v>65</v>
      </c>
      <c r="C217" s="75" t="s">
        <v>33</v>
      </c>
      <c r="D217" s="75" t="s">
        <v>13</v>
      </c>
      <c r="E217" s="75">
        <v>6</v>
      </c>
      <c r="F217" s="75" t="s">
        <v>16</v>
      </c>
      <c r="G217" s="1">
        <v>112</v>
      </c>
      <c r="H217" s="1">
        <v>0</v>
      </c>
      <c r="I217" s="38">
        <f t="shared" si="29"/>
        <v>0</v>
      </c>
      <c r="J217" s="7">
        <v>72</v>
      </c>
      <c r="K217" s="38">
        <f t="shared" si="28"/>
        <v>64.28571428571429</v>
      </c>
      <c r="L217" s="39">
        <f t="shared" si="30"/>
        <v>72</v>
      </c>
      <c r="M217" s="38">
        <f t="shared" si="31"/>
        <v>64.28571428571429</v>
      </c>
      <c r="N217" s="7">
        <v>37</v>
      </c>
      <c r="O217" s="38">
        <f t="shared" si="32"/>
        <v>33.035714285714285</v>
      </c>
      <c r="P217" s="1">
        <v>3</v>
      </c>
      <c r="Q217" s="38">
        <f t="shared" si="33"/>
        <v>2.6785714285714284</v>
      </c>
      <c r="R217" s="1">
        <v>0</v>
      </c>
      <c r="S217" s="38">
        <f t="shared" si="34"/>
        <v>0</v>
      </c>
      <c r="T217" s="39">
        <f t="shared" si="35"/>
        <v>40</v>
      </c>
      <c r="U217" s="38">
        <f t="shared" si="36"/>
        <v>35.714285714285715</v>
      </c>
    </row>
    <row r="218" spans="2:21" ht="16.5" customHeight="1">
      <c r="B218" s="8" t="s">
        <v>65</v>
      </c>
      <c r="C218" s="75" t="s">
        <v>33</v>
      </c>
      <c r="D218" s="75" t="s">
        <v>41</v>
      </c>
      <c r="E218" s="75">
        <v>6</v>
      </c>
      <c r="F218" s="75"/>
      <c r="G218" s="1">
        <v>112</v>
      </c>
      <c r="H218" s="1">
        <v>0</v>
      </c>
      <c r="I218" s="38">
        <f t="shared" si="29"/>
        <v>0</v>
      </c>
      <c r="J218" s="7">
        <v>9</v>
      </c>
      <c r="K218" s="38">
        <f t="shared" si="28"/>
        <v>8.035714285714286</v>
      </c>
      <c r="L218" s="39">
        <f t="shared" si="30"/>
        <v>9</v>
      </c>
      <c r="M218" s="38">
        <f t="shared" si="31"/>
        <v>8.035714285714286</v>
      </c>
      <c r="N218" s="7">
        <v>40</v>
      </c>
      <c r="O218" s="38">
        <f t="shared" si="32"/>
        <v>35.714285714285715</v>
      </c>
      <c r="P218" s="1">
        <v>55</v>
      </c>
      <c r="Q218" s="38">
        <f t="shared" si="33"/>
        <v>49.107142857142854</v>
      </c>
      <c r="R218" s="1">
        <v>8</v>
      </c>
      <c r="S218" s="38">
        <f t="shared" si="34"/>
        <v>7.142857142857142</v>
      </c>
      <c r="T218" s="39">
        <f t="shared" si="35"/>
        <v>103</v>
      </c>
      <c r="U218" s="38">
        <f t="shared" si="36"/>
        <v>91.96428571428571</v>
      </c>
    </row>
    <row r="219" spans="2:21" ht="16.5" customHeight="1">
      <c r="B219" s="8" t="s">
        <v>65</v>
      </c>
      <c r="C219" s="75" t="s">
        <v>33</v>
      </c>
      <c r="D219" s="75" t="s">
        <v>11</v>
      </c>
      <c r="E219" s="75">
        <v>7</v>
      </c>
      <c r="F219" s="75"/>
      <c r="G219" s="1">
        <v>109</v>
      </c>
      <c r="H219" s="1">
        <v>0</v>
      </c>
      <c r="I219" s="38">
        <f t="shared" si="29"/>
        <v>0</v>
      </c>
      <c r="J219" s="7">
        <v>65</v>
      </c>
      <c r="K219" s="38">
        <f t="shared" si="28"/>
        <v>59.63302752293578</v>
      </c>
      <c r="L219" s="39">
        <f t="shared" si="30"/>
        <v>65</v>
      </c>
      <c r="M219" s="38">
        <f t="shared" si="31"/>
        <v>59.63302752293578</v>
      </c>
      <c r="N219" s="7">
        <v>39</v>
      </c>
      <c r="O219" s="38">
        <f t="shared" si="32"/>
        <v>35.77981651376147</v>
      </c>
      <c r="P219" s="1">
        <v>4</v>
      </c>
      <c r="Q219" s="38">
        <f t="shared" si="33"/>
        <v>3.669724770642202</v>
      </c>
      <c r="R219" s="1">
        <v>1</v>
      </c>
      <c r="S219" s="38">
        <f t="shared" si="34"/>
        <v>0.9174311926605505</v>
      </c>
      <c r="T219" s="39">
        <f t="shared" si="35"/>
        <v>44</v>
      </c>
      <c r="U219" s="38">
        <f t="shared" si="36"/>
        <v>40.36697247706422</v>
      </c>
    </row>
    <row r="220" spans="2:21" ht="16.5" customHeight="1">
      <c r="B220" s="8" t="s">
        <v>65</v>
      </c>
      <c r="C220" s="75" t="s">
        <v>33</v>
      </c>
      <c r="D220" s="75" t="s">
        <v>12</v>
      </c>
      <c r="E220" s="75">
        <v>7</v>
      </c>
      <c r="F220" s="75"/>
      <c r="G220" s="1">
        <v>109</v>
      </c>
      <c r="H220" s="1">
        <v>0</v>
      </c>
      <c r="I220" s="38">
        <f t="shared" si="29"/>
        <v>0</v>
      </c>
      <c r="J220" s="7">
        <v>15</v>
      </c>
      <c r="K220" s="38">
        <f t="shared" si="28"/>
        <v>13.761467889908257</v>
      </c>
      <c r="L220" s="39">
        <f t="shared" si="30"/>
        <v>15</v>
      </c>
      <c r="M220" s="38">
        <f t="shared" si="31"/>
        <v>13.761467889908257</v>
      </c>
      <c r="N220" s="7">
        <v>78</v>
      </c>
      <c r="O220" s="38">
        <f t="shared" si="32"/>
        <v>71.55963302752293</v>
      </c>
      <c r="P220" s="1">
        <v>16</v>
      </c>
      <c r="Q220" s="38">
        <f t="shared" si="33"/>
        <v>14.678899082568808</v>
      </c>
      <c r="R220" s="1">
        <v>0</v>
      </c>
      <c r="S220" s="38">
        <f t="shared" si="34"/>
        <v>0</v>
      </c>
      <c r="T220" s="39">
        <f t="shared" si="35"/>
        <v>94</v>
      </c>
      <c r="U220" s="38">
        <f t="shared" si="36"/>
        <v>86.23853211009175</v>
      </c>
    </row>
    <row r="221" spans="2:21" ht="16.5" customHeight="1">
      <c r="B221" s="8" t="s">
        <v>65</v>
      </c>
      <c r="C221" s="75" t="s">
        <v>33</v>
      </c>
      <c r="D221" s="75" t="s">
        <v>13</v>
      </c>
      <c r="E221" s="75">
        <v>7</v>
      </c>
      <c r="F221" s="75" t="s">
        <v>14</v>
      </c>
      <c r="G221" s="1">
        <v>109</v>
      </c>
      <c r="H221" s="1">
        <v>0</v>
      </c>
      <c r="I221" s="38">
        <f t="shared" si="29"/>
        <v>0</v>
      </c>
      <c r="J221" s="7">
        <v>78</v>
      </c>
      <c r="K221" s="38">
        <f t="shared" si="28"/>
        <v>71.55963302752293</v>
      </c>
      <c r="L221" s="39">
        <f t="shared" si="30"/>
        <v>78</v>
      </c>
      <c r="M221" s="38">
        <f t="shared" si="31"/>
        <v>71.55963302752293</v>
      </c>
      <c r="N221" s="7">
        <v>30</v>
      </c>
      <c r="O221" s="38">
        <f t="shared" si="32"/>
        <v>27.522935779816514</v>
      </c>
      <c r="P221" s="1">
        <v>1</v>
      </c>
      <c r="Q221" s="38">
        <f t="shared" si="33"/>
        <v>0.9174311926605505</v>
      </c>
      <c r="R221" s="1">
        <v>0</v>
      </c>
      <c r="S221" s="38">
        <f t="shared" si="34"/>
        <v>0</v>
      </c>
      <c r="T221" s="39">
        <f t="shared" si="35"/>
        <v>31</v>
      </c>
      <c r="U221" s="38">
        <f t="shared" si="36"/>
        <v>28.440366972477065</v>
      </c>
    </row>
    <row r="222" spans="2:21" ht="16.5" customHeight="1">
      <c r="B222" s="8" t="s">
        <v>65</v>
      </c>
      <c r="C222" s="75" t="s">
        <v>33</v>
      </c>
      <c r="D222" s="75" t="s">
        <v>24</v>
      </c>
      <c r="E222" s="75">
        <v>7</v>
      </c>
      <c r="F222" s="75"/>
      <c r="G222" s="1">
        <v>109</v>
      </c>
      <c r="H222" s="1">
        <v>0</v>
      </c>
      <c r="I222" s="38">
        <f t="shared" si="29"/>
        <v>0</v>
      </c>
      <c r="J222" s="7">
        <v>30</v>
      </c>
      <c r="K222" s="38">
        <f t="shared" si="28"/>
        <v>27.522935779816514</v>
      </c>
      <c r="L222" s="39">
        <f t="shared" si="30"/>
        <v>30</v>
      </c>
      <c r="M222" s="38">
        <f t="shared" si="31"/>
        <v>27.522935779816514</v>
      </c>
      <c r="N222" s="7">
        <v>61</v>
      </c>
      <c r="O222" s="38">
        <f t="shared" si="32"/>
        <v>55.96330275229357</v>
      </c>
      <c r="P222" s="1">
        <v>18</v>
      </c>
      <c r="Q222" s="38">
        <f t="shared" si="33"/>
        <v>16.51376146788991</v>
      </c>
      <c r="R222" s="1">
        <v>0</v>
      </c>
      <c r="S222" s="38">
        <f t="shared" si="34"/>
        <v>0</v>
      </c>
      <c r="T222" s="39">
        <f t="shared" si="35"/>
        <v>79</v>
      </c>
      <c r="U222" s="38">
        <f t="shared" si="36"/>
        <v>72.47706422018348</v>
      </c>
    </row>
    <row r="223" spans="2:21" ht="16.5" customHeight="1">
      <c r="B223" s="8" t="s">
        <v>65</v>
      </c>
      <c r="C223" s="75" t="s">
        <v>33</v>
      </c>
      <c r="D223" s="75" t="s">
        <v>11</v>
      </c>
      <c r="E223" s="75">
        <v>8</v>
      </c>
      <c r="F223" s="75"/>
      <c r="G223" s="1">
        <v>86</v>
      </c>
      <c r="H223" s="1">
        <v>0</v>
      </c>
      <c r="I223" s="38">
        <f t="shared" si="29"/>
        <v>0</v>
      </c>
      <c r="J223" s="7">
        <v>41</v>
      </c>
      <c r="K223" s="38">
        <f t="shared" si="28"/>
        <v>47.674418604651166</v>
      </c>
      <c r="L223" s="39">
        <f t="shared" si="30"/>
        <v>41</v>
      </c>
      <c r="M223" s="38">
        <f t="shared" si="31"/>
        <v>47.674418604651166</v>
      </c>
      <c r="N223" s="7">
        <v>37</v>
      </c>
      <c r="O223" s="38">
        <f t="shared" si="32"/>
        <v>43.02325581395349</v>
      </c>
      <c r="P223" s="1">
        <v>8</v>
      </c>
      <c r="Q223" s="38">
        <f t="shared" si="33"/>
        <v>9.30232558139535</v>
      </c>
      <c r="R223" s="1">
        <v>0</v>
      </c>
      <c r="S223" s="38">
        <f t="shared" si="34"/>
        <v>0</v>
      </c>
      <c r="T223" s="39">
        <f t="shared" si="35"/>
        <v>45</v>
      </c>
      <c r="U223" s="38">
        <f t="shared" si="36"/>
        <v>52.32558139534884</v>
      </c>
    </row>
    <row r="224" spans="2:21" ht="16.5" customHeight="1">
      <c r="B224" s="8" t="s">
        <v>65</v>
      </c>
      <c r="C224" s="75" t="s">
        <v>33</v>
      </c>
      <c r="D224" s="75" t="s">
        <v>12</v>
      </c>
      <c r="E224" s="75">
        <v>8</v>
      </c>
      <c r="F224" s="75"/>
      <c r="G224" s="1">
        <v>86</v>
      </c>
      <c r="H224" s="1">
        <v>0</v>
      </c>
      <c r="I224" s="38">
        <f t="shared" si="29"/>
        <v>0</v>
      </c>
      <c r="J224" s="7">
        <v>31</v>
      </c>
      <c r="K224" s="38">
        <f t="shared" si="28"/>
        <v>36.04651162790697</v>
      </c>
      <c r="L224" s="39">
        <f t="shared" si="30"/>
        <v>31</v>
      </c>
      <c r="M224" s="38">
        <f t="shared" si="31"/>
        <v>36.04651162790697</v>
      </c>
      <c r="N224" s="7">
        <v>55</v>
      </c>
      <c r="O224" s="38">
        <f t="shared" si="32"/>
        <v>63.95348837209303</v>
      </c>
      <c r="P224" s="1">
        <v>0</v>
      </c>
      <c r="Q224" s="38">
        <f t="shared" si="33"/>
        <v>0</v>
      </c>
      <c r="R224" s="1">
        <v>0</v>
      </c>
      <c r="S224" s="38">
        <f t="shared" si="34"/>
        <v>0</v>
      </c>
      <c r="T224" s="39">
        <f t="shared" si="35"/>
        <v>55</v>
      </c>
      <c r="U224" s="38">
        <f t="shared" si="36"/>
        <v>63.95348837209303</v>
      </c>
    </row>
    <row r="225" spans="2:21" ht="16.5" customHeight="1">
      <c r="B225" s="8" t="s">
        <v>65</v>
      </c>
      <c r="C225" s="75" t="s">
        <v>33</v>
      </c>
      <c r="D225" s="75" t="s">
        <v>13</v>
      </c>
      <c r="E225" s="75">
        <v>8</v>
      </c>
      <c r="F225" s="75" t="s">
        <v>14</v>
      </c>
      <c r="G225" s="1">
        <v>86</v>
      </c>
      <c r="H225" s="1">
        <v>0</v>
      </c>
      <c r="I225" s="38">
        <f t="shared" si="29"/>
        <v>0</v>
      </c>
      <c r="J225" s="7">
        <v>63</v>
      </c>
      <c r="K225" s="38">
        <f t="shared" si="28"/>
        <v>73.25581395348837</v>
      </c>
      <c r="L225" s="39">
        <f t="shared" si="30"/>
        <v>63</v>
      </c>
      <c r="M225" s="38">
        <f t="shared" si="31"/>
        <v>73.25581395348837</v>
      </c>
      <c r="N225" s="7">
        <v>21</v>
      </c>
      <c r="O225" s="38">
        <f t="shared" si="32"/>
        <v>24.418604651162788</v>
      </c>
      <c r="P225" s="1">
        <v>2</v>
      </c>
      <c r="Q225" s="38">
        <f t="shared" si="33"/>
        <v>2.3255813953488373</v>
      </c>
      <c r="R225" s="1">
        <v>0</v>
      </c>
      <c r="S225" s="38">
        <f t="shared" si="34"/>
        <v>0</v>
      </c>
      <c r="T225" s="39">
        <f t="shared" si="35"/>
        <v>23</v>
      </c>
      <c r="U225" s="38">
        <f t="shared" si="36"/>
        <v>26.744186046511626</v>
      </c>
    </row>
    <row r="226" spans="2:21" ht="16.5" customHeight="1">
      <c r="B226" s="8" t="s">
        <v>65</v>
      </c>
      <c r="C226" s="75" t="s">
        <v>33</v>
      </c>
      <c r="D226" s="75" t="s">
        <v>25</v>
      </c>
      <c r="E226" s="75">
        <v>8</v>
      </c>
      <c r="F226" s="75"/>
      <c r="G226" s="1">
        <v>86</v>
      </c>
      <c r="H226" s="1">
        <v>0</v>
      </c>
      <c r="I226" s="38">
        <f t="shared" si="29"/>
        <v>0</v>
      </c>
      <c r="J226" s="7">
        <v>8</v>
      </c>
      <c r="K226" s="38">
        <f t="shared" si="28"/>
        <v>9.30232558139535</v>
      </c>
      <c r="L226" s="39">
        <f t="shared" si="30"/>
        <v>8</v>
      </c>
      <c r="M226" s="38">
        <f t="shared" si="31"/>
        <v>9.30232558139535</v>
      </c>
      <c r="N226" s="7">
        <v>32</v>
      </c>
      <c r="O226" s="38">
        <f t="shared" si="32"/>
        <v>37.2093023255814</v>
      </c>
      <c r="P226" s="1">
        <v>46</v>
      </c>
      <c r="Q226" s="38">
        <f t="shared" si="33"/>
        <v>53.48837209302325</v>
      </c>
      <c r="R226" s="1">
        <v>0</v>
      </c>
      <c r="S226" s="38">
        <f t="shared" si="34"/>
        <v>0</v>
      </c>
      <c r="T226" s="39">
        <f t="shared" si="35"/>
        <v>78</v>
      </c>
      <c r="U226" s="38">
        <f t="shared" si="36"/>
        <v>90.69767441860465</v>
      </c>
    </row>
    <row r="227" spans="2:21" ht="16.5" customHeight="1">
      <c r="B227" s="8" t="s">
        <v>66</v>
      </c>
      <c r="C227" s="75" t="s">
        <v>33</v>
      </c>
      <c r="D227" s="75" t="s">
        <v>11</v>
      </c>
      <c r="E227" s="75">
        <v>6</v>
      </c>
      <c r="F227" s="75"/>
      <c r="G227" s="1">
        <v>67</v>
      </c>
      <c r="H227" s="1">
        <v>0</v>
      </c>
      <c r="I227" s="38">
        <f t="shared" si="29"/>
        <v>0</v>
      </c>
      <c r="J227" s="7">
        <v>16</v>
      </c>
      <c r="K227" s="38">
        <f t="shared" si="28"/>
        <v>23.88059701492537</v>
      </c>
      <c r="L227" s="39">
        <f t="shared" si="30"/>
        <v>16</v>
      </c>
      <c r="M227" s="38">
        <f t="shared" si="31"/>
        <v>23.88059701492537</v>
      </c>
      <c r="N227" s="7">
        <v>27</v>
      </c>
      <c r="O227" s="38">
        <f t="shared" si="32"/>
        <v>40.298507462686565</v>
      </c>
      <c r="P227" s="1">
        <v>24</v>
      </c>
      <c r="Q227" s="38">
        <f t="shared" si="33"/>
        <v>35.82089552238806</v>
      </c>
      <c r="R227" s="1">
        <v>0</v>
      </c>
      <c r="S227" s="38">
        <f t="shared" si="34"/>
        <v>0</v>
      </c>
      <c r="T227" s="39">
        <f t="shared" si="35"/>
        <v>51</v>
      </c>
      <c r="U227" s="38">
        <f t="shared" si="36"/>
        <v>76.11940298507463</v>
      </c>
    </row>
    <row r="228" spans="2:21" ht="16.5" customHeight="1">
      <c r="B228" s="8" t="s">
        <v>66</v>
      </c>
      <c r="C228" s="75" t="s">
        <v>33</v>
      </c>
      <c r="D228" s="75" t="s">
        <v>12</v>
      </c>
      <c r="E228" s="75">
        <v>6</v>
      </c>
      <c r="F228" s="75"/>
      <c r="G228" s="1">
        <v>67</v>
      </c>
      <c r="H228" s="1">
        <v>0</v>
      </c>
      <c r="I228" s="38">
        <f t="shared" si="29"/>
        <v>0</v>
      </c>
      <c r="J228" s="7">
        <v>17</v>
      </c>
      <c r="K228" s="38">
        <f t="shared" si="28"/>
        <v>25.37313432835821</v>
      </c>
      <c r="L228" s="39">
        <f t="shared" si="30"/>
        <v>17</v>
      </c>
      <c r="M228" s="38">
        <f t="shared" si="31"/>
        <v>25.37313432835821</v>
      </c>
      <c r="N228" s="7">
        <v>48</v>
      </c>
      <c r="O228" s="38">
        <f t="shared" si="32"/>
        <v>71.64179104477611</v>
      </c>
      <c r="P228" s="1">
        <v>2</v>
      </c>
      <c r="Q228" s="38">
        <f t="shared" si="33"/>
        <v>2.9850746268656714</v>
      </c>
      <c r="R228" s="1">
        <v>0</v>
      </c>
      <c r="S228" s="38">
        <f t="shared" si="34"/>
        <v>0</v>
      </c>
      <c r="T228" s="39">
        <f t="shared" si="35"/>
        <v>50</v>
      </c>
      <c r="U228" s="38">
        <f t="shared" si="36"/>
        <v>74.6268656716418</v>
      </c>
    </row>
    <row r="229" spans="2:21" ht="16.5" customHeight="1">
      <c r="B229" s="8" t="s">
        <v>66</v>
      </c>
      <c r="C229" s="75" t="s">
        <v>33</v>
      </c>
      <c r="D229" s="75" t="s">
        <v>13</v>
      </c>
      <c r="E229" s="75">
        <v>6</v>
      </c>
      <c r="F229" s="75" t="s">
        <v>16</v>
      </c>
      <c r="G229" s="1">
        <v>67</v>
      </c>
      <c r="H229" s="1">
        <v>0</v>
      </c>
      <c r="I229" s="38">
        <f t="shared" si="29"/>
        <v>0</v>
      </c>
      <c r="J229" s="7">
        <v>46</v>
      </c>
      <c r="K229" s="38">
        <f t="shared" si="28"/>
        <v>68.65671641791045</v>
      </c>
      <c r="L229" s="39">
        <f t="shared" si="30"/>
        <v>46</v>
      </c>
      <c r="M229" s="38">
        <f t="shared" si="31"/>
        <v>68.65671641791045</v>
      </c>
      <c r="N229" s="7">
        <v>20</v>
      </c>
      <c r="O229" s="38">
        <f t="shared" si="32"/>
        <v>29.850746268656714</v>
      </c>
      <c r="P229" s="1">
        <v>1</v>
      </c>
      <c r="Q229" s="38">
        <f t="shared" si="33"/>
        <v>1.4925373134328357</v>
      </c>
      <c r="R229" s="1">
        <v>0</v>
      </c>
      <c r="S229" s="38">
        <f t="shared" si="34"/>
        <v>0</v>
      </c>
      <c r="T229" s="39">
        <f t="shared" si="35"/>
        <v>21</v>
      </c>
      <c r="U229" s="38">
        <f t="shared" si="36"/>
        <v>31.343283582089555</v>
      </c>
    </row>
    <row r="230" spans="2:21" ht="16.5" customHeight="1">
      <c r="B230" s="8" t="s">
        <v>66</v>
      </c>
      <c r="C230" s="75" t="s">
        <v>33</v>
      </c>
      <c r="D230" s="75" t="s">
        <v>41</v>
      </c>
      <c r="E230" s="75">
        <v>6</v>
      </c>
      <c r="F230" s="75"/>
      <c r="G230" s="1">
        <v>67</v>
      </c>
      <c r="H230" s="1">
        <v>0</v>
      </c>
      <c r="I230" s="38">
        <f t="shared" si="29"/>
        <v>0</v>
      </c>
      <c r="J230" s="7">
        <v>7</v>
      </c>
      <c r="K230" s="38">
        <f t="shared" si="28"/>
        <v>10.44776119402985</v>
      </c>
      <c r="L230" s="39">
        <f t="shared" si="30"/>
        <v>7</v>
      </c>
      <c r="M230" s="38">
        <f t="shared" si="31"/>
        <v>10.44776119402985</v>
      </c>
      <c r="N230" s="7">
        <v>4</v>
      </c>
      <c r="O230" s="38">
        <f t="shared" si="32"/>
        <v>5.970149253731343</v>
      </c>
      <c r="P230" s="1">
        <v>48</v>
      </c>
      <c r="Q230" s="38">
        <f t="shared" si="33"/>
        <v>71.64179104477611</v>
      </c>
      <c r="R230" s="1">
        <v>8</v>
      </c>
      <c r="S230" s="38">
        <f t="shared" si="34"/>
        <v>11.940298507462686</v>
      </c>
      <c r="T230" s="39">
        <f t="shared" si="35"/>
        <v>60</v>
      </c>
      <c r="U230" s="38">
        <f t="shared" si="36"/>
        <v>89.55223880597015</v>
      </c>
    </row>
    <row r="231" spans="2:21" ht="16.5" customHeight="1">
      <c r="B231" s="8" t="s">
        <v>66</v>
      </c>
      <c r="C231" s="75" t="s">
        <v>33</v>
      </c>
      <c r="D231" s="75" t="s">
        <v>11</v>
      </c>
      <c r="E231" s="75">
        <v>7</v>
      </c>
      <c r="F231" s="75"/>
      <c r="G231" s="1">
        <v>86</v>
      </c>
      <c r="H231" s="1">
        <v>0</v>
      </c>
      <c r="I231" s="38">
        <f t="shared" si="29"/>
        <v>0</v>
      </c>
      <c r="J231" s="7">
        <v>39</v>
      </c>
      <c r="K231" s="38">
        <f t="shared" si="28"/>
        <v>45.348837209302324</v>
      </c>
      <c r="L231" s="39">
        <f t="shared" si="30"/>
        <v>39</v>
      </c>
      <c r="M231" s="38">
        <f t="shared" si="31"/>
        <v>45.348837209302324</v>
      </c>
      <c r="N231" s="7">
        <v>42</v>
      </c>
      <c r="O231" s="38">
        <f t="shared" si="32"/>
        <v>48.837209302325576</v>
      </c>
      <c r="P231" s="1">
        <v>5</v>
      </c>
      <c r="Q231" s="38">
        <f t="shared" si="33"/>
        <v>5.813953488372093</v>
      </c>
      <c r="R231" s="1">
        <v>0</v>
      </c>
      <c r="S231" s="38">
        <f t="shared" si="34"/>
        <v>0</v>
      </c>
      <c r="T231" s="39">
        <f t="shared" si="35"/>
        <v>47</v>
      </c>
      <c r="U231" s="38">
        <f t="shared" si="36"/>
        <v>54.65116279069767</v>
      </c>
    </row>
    <row r="232" spans="2:21" ht="16.5" customHeight="1">
      <c r="B232" s="8" t="s">
        <v>66</v>
      </c>
      <c r="C232" s="75" t="s">
        <v>33</v>
      </c>
      <c r="D232" s="75" t="s">
        <v>12</v>
      </c>
      <c r="E232" s="75">
        <v>7</v>
      </c>
      <c r="F232" s="75"/>
      <c r="G232" s="1">
        <v>86</v>
      </c>
      <c r="H232" s="1">
        <v>0</v>
      </c>
      <c r="I232" s="38">
        <f t="shared" si="29"/>
        <v>0</v>
      </c>
      <c r="J232" s="7">
        <v>5</v>
      </c>
      <c r="K232" s="38">
        <f t="shared" si="28"/>
        <v>5.813953488372093</v>
      </c>
      <c r="L232" s="39">
        <f t="shared" si="30"/>
        <v>5</v>
      </c>
      <c r="M232" s="38">
        <f t="shared" si="31"/>
        <v>5.813953488372093</v>
      </c>
      <c r="N232" s="7">
        <v>63</v>
      </c>
      <c r="O232" s="38">
        <f t="shared" si="32"/>
        <v>73.25581395348837</v>
      </c>
      <c r="P232" s="1">
        <v>18</v>
      </c>
      <c r="Q232" s="38">
        <f t="shared" si="33"/>
        <v>20.930232558139537</v>
      </c>
      <c r="R232" s="1">
        <v>0</v>
      </c>
      <c r="S232" s="38">
        <f t="shared" si="34"/>
        <v>0</v>
      </c>
      <c r="T232" s="39">
        <f t="shared" si="35"/>
        <v>81</v>
      </c>
      <c r="U232" s="38">
        <f t="shared" si="36"/>
        <v>94.18604651162791</v>
      </c>
    </row>
    <row r="233" spans="2:21" ht="16.5" customHeight="1">
      <c r="B233" s="8" t="s">
        <v>66</v>
      </c>
      <c r="C233" s="75" t="s">
        <v>33</v>
      </c>
      <c r="D233" s="75" t="s">
        <v>13</v>
      </c>
      <c r="E233" s="75">
        <v>7</v>
      </c>
      <c r="F233" s="75" t="s">
        <v>14</v>
      </c>
      <c r="G233" s="1">
        <v>86</v>
      </c>
      <c r="H233" s="1">
        <v>0</v>
      </c>
      <c r="I233" s="38">
        <f t="shared" si="29"/>
        <v>0</v>
      </c>
      <c r="J233" s="7">
        <v>38</v>
      </c>
      <c r="K233" s="38">
        <f t="shared" si="28"/>
        <v>44.18604651162791</v>
      </c>
      <c r="L233" s="39">
        <f t="shared" si="30"/>
        <v>38</v>
      </c>
      <c r="M233" s="38">
        <f t="shared" si="31"/>
        <v>44.18604651162791</v>
      </c>
      <c r="N233" s="7">
        <v>46</v>
      </c>
      <c r="O233" s="38">
        <f t="shared" si="32"/>
        <v>53.48837209302325</v>
      </c>
      <c r="P233" s="1">
        <v>2</v>
      </c>
      <c r="Q233" s="38">
        <f t="shared" si="33"/>
        <v>2.3255813953488373</v>
      </c>
      <c r="R233" s="1">
        <v>0</v>
      </c>
      <c r="S233" s="38">
        <f t="shared" si="34"/>
        <v>0</v>
      </c>
      <c r="T233" s="39">
        <f t="shared" si="35"/>
        <v>48</v>
      </c>
      <c r="U233" s="38">
        <f t="shared" si="36"/>
        <v>55.81395348837209</v>
      </c>
    </row>
    <row r="234" spans="2:21" ht="16.5" customHeight="1">
      <c r="B234" s="8" t="s">
        <v>66</v>
      </c>
      <c r="C234" s="75" t="s">
        <v>33</v>
      </c>
      <c r="D234" s="75" t="s">
        <v>24</v>
      </c>
      <c r="E234" s="75">
        <v>7</v>
      </c>
      <c r="F234" s="75"/>
      <c r="G234" s="1">
        <v>86</v>
      </c>
      <c r="H234" s="1">
        <v>0</v>
      </c>
      <c r="I234" s="38">
        <f t="shared" si="29"/>
        <v>0</v>
      </c>
      <c r="J234" s="7">
        <v>4</v>
      </c>
      <c r="K234" s="38">
        <f t="shared" si="28"/>
        <v>4.651162790697675</v>
      </c>
      <c r="L234" s="39">
        <f t="shared" si="30"/>
        <v>4</v>
      </c>
      <c r="M234" s="38">
        <f t="shared" si="31"/>
        <v>4.651162790697675</v>
      </c>
      <c r="N234" s="7">
        <v>47</v>
      </c>
      <c r="O234" s="38">
        <f t="shared" si="32"/>
        <v>54.65116279069767</v>
      </c>
      <c r="P234" s="1">
        <v>35</v>
      </c>
      <c r="Q234" s="38">
        <f t="shared" si="33"/>
        <v>40.69767441860465</v>
      </c>
      <c r="R234" s="1">
        <v>0</v>
      </c>
      <c r="S234" s="38">
        <f t="shared" si="34"/>
        <v>0</v>
      </c>
      <c r="T234" s="39">
        <f t="shared" si="35"/>
        <v>82</v>
      </c>
      <c r="U234" s="38">
        <f t="shared" si="36"/>
        <v>95.34883720930233</v>
      </c>
    </row>
    <row r="235" spans="2:21" ht="16.5" customHeight="1">
      <c r="B235" s="8" t="s">
        <v>66</v>
      </c>
      <c r="C235" s="75" t="s">
        <v>33</v>
      </c>
      <c r="D235" s="2" t="s">
        <v>11</v>
      </c>
      <c r="E235" s="2">
        <v>8</v>
      </c>
      <c r="G235" s="117">
        <v>85</v>
      </c>
      <c r="H235" s="117">
        <v>0</v>
      </c>
      <c r="I235" s="38">
        <f t="shared" si="29"/>
        <v>0</v>
      </c>
      <c r="J235" s="56">
        <v>42</v>
      </c>
      <c r="K235" s="38">
        <f t="shared" si="28"/>
        <v>49.411764705882355</v>
      </c>
      <c r="L235" s="39">
        <f t="shared" si="30"/>
        <v>42</v>
      </c>
      <c r="M235" s="38">
        <f t="shared" si="31"/>
        <v>49.411764705882355</v>
      </c>
      <c r="N235" s="72">
        <v>40</v>
      </c>
      <c r="O235" s="38">
        <f t="shared" si="32"/>
        <v>47.05882352941176</v>
      </c>
      <c r="P235" s="56">
        <v>3</v>
      </c>
      <c r="Q235" s="38">
        <f t="shared" si="33"/>
        <v>3.5294117647058822</v>
      </c>
      <c r="R235" s="47">
        <v>0</v>
      </c>
      <c r="S235" s="38">
        <f t="shared" si="34"/>
        <v>0</v>
      </c>
      <c r="T235" s="39">
        <f t="shared" si="35"/>
        <v>43</v>
      </c>
      <c r="U235" s="38">
        <f t="shared" si="36"/>
        <v>50.588235294117645</v>
      </c>
    </row>
    <row r="236" spans="2:21" ht="16.5" customHeight="1">
      <c r="B236" s="8" t="s">
        <v>66</v>
      </c>
      <c r="C236" s="75" t="s">
        <v>33</v>
      </c>
      <c r="D236" s="2" t="s">
        <v>12</v>
      </c>
      <c r="E236" s="2">
        <v>8</v>
      </c>
      <c r="G236" s="117">
        <v>85</v>
      </c>
      <c r="H236" s="117">
        <v>0</v>
      </c>
      <c r="I236" s="38">
        <f t="shared" si="29"/>
        <v>0</v>
      </c>
      <c r="J236" s="56">
        <v>10</v>
      </c>
      <c r="K236" s="38">
        <f t="shared" si="28"/>
        <v>11.76470588235294</v>
      </c>
      <c r="L236" s="39">
        <f t="shared" si="30"/>
        <v>10</v>
      </c>
      <c r="M236" s="38">
        <f t="shared" si="31"/>
        <v>11.76470588235294</v>
      </c>
      <c r="N236" s="72">
        <v>63</v>
      </c>
      <c r="O236" s="38">
        <f t="shared" si="32"/>
        <v>74.11764705882354</v>
      </c>
      <c r="P236" s="56">
        <v>12</v>
      </c>
      <c r="Q236" s="38">
        <f t="shared" si="33"/>
        <v>14.117647058823529</v>
      </c>
      <c r="R236" s="47">
        <v>0</v>
      </c>
      <c r="S236" s="38">
        <f t="shared" si="34"/>
        <v>0</v>
      </c>
      <c r="T236" s="39">
        <f t="shared" si="35"/>
        <v>75</v>
      </c>
      <c r="U236" s="38">
        <f t="shared" si="36"/>
        <v>88.23529411764706</v>
      </c>
    </row>
    <row r="237" spans="2:21" ht="16.5" customHeight="1">
      <c r="B237" s="8" t="s">
        <v>66</v>
      </c>
      <c r="C237" s="75" t="s">
        <v>33</v>
      </c>
      <c r="D237" s="2" t="s">
        <v>71</v>
      </c>
      <c r="E237" s="2">
        <v>8</v>
      </c>
      <c r="G237" s="117">
        <v>85</v>
      </c>
      <c r="H237" s="117">
        <v>0</v>
      </c>
      <c r="I237" s="38">
        <f t="shared" si="29"/>
        <v>0</v>
      </c>
      <c r="J237" s="56">
        <v>57</v>
      </c>
      <c r="K237" s="38">
        <f t="shared" si="28"/>
        <v>67.05882352941175</v>
      </c>
      <c r="L237" s="39">
        <f t="shared" si="30"/>
        <v>57</v>
      </c>
      <c r="M237" s="38">
        <f t="shared" si="31"/>
        <v>67.05882352941175</v>
      </c>
      <c r="N237" s="72">
        <v>27</v>
      </c>
      <c r="O237" s="38">
        <f t="shared" si="32"/>
        <v>31.76470588235294</v>
      </c>
      <c r="P237" s="56">
        <v>1</v>
      </c>
      <c r="Q237" s="38">
        <f t="shared" si="33"/>
        <v>1.1764705882352942</v>
      </c>
      <c r="R237" s="47">
        <v>0</v>
      </c>
      <c r="S237" s="38">
        <f t="shared" si="34"/>
        <v>0</v>
      </c>
      <c r="T237" s="39">
        <f t="shared" si="35"/>
        <v>28</v>
      </c>
      <c r="U237" s="38">
        <f t="shared" si="36"/>
        <v>32.94117647058823</v>
      </c>
    </row>
    <row r="238" spans="2:21" ht="16.5" customHeight="1">
      <c r="B238" s="8" t="s">
        <v>66</v>
      </c>
      <c r="C238" s="75" t="s">
        <v>33</v>
      </c>
      <c r="D238" s="2" t="s">
        <v>25</v>
      </c>
      <c r="E238" s="2">
        <v>8</v>
      </c>
      <c r="G238" s="117">
        <v>85</v>
      </c>
      <c r="H238" s="117">
        <v>0</v>
      </c>
      <c r="I238" s="38">
        <f t="shared" si="29"/>
        <v>0</v>
      </c>
      <c r="J238" s="56">
        <v>14</v>
      </c>
      <c r="K238" s="38">
        <f t="shared" si="28"/>
        <v>16.470588235294116</v>
      </c>
      <c r="L238" s="39">
        <f t="shared" si="30"/>
        <v>14</v>
      </c>
      <c r="M238" s="38">
        <f t="shared" si="31"/>
        <v>16.470588235294116</v>
      </c>
      <c r="N238" s="72">
        <v>43</v>
      </c>
      <c r="O238" s="38">
        <f t="shared" si="32"/>
        <v>50.588235294117645</v>
      </c>
      <c r="P238" s="56">
        <v>28</v>
      </c>
      <c r="Q238" s="38">
        <f t="shared" si="33"/>
        <v>32.94117647058823</v>
      </c>
      <c r="R238" s="47">
        <v>0</v>
      </c>
      <c r="S238" s="38">
        <f t="shared" si="34"/>
        <v>0</v>
      </c>
      <c r="T238" s="39">
        <f t="shared" si="35"/>
        <v>71</v>
      </c>
      <c r="U238" s="38">
        <f t="shared" si="36"/>
        <v>83.52941176470588</v>
      </c>
    </row>
  </sheetData>
  <sheetProtection/>
  <mergeCells count="19">
    <mergeCell ref="G5:G8"/>
    <mergeCell ref="H5:U5"/>
    <mergeCell ref="H6:I7"/>
    <mergeCell ref="J6:K7"/>
    <mergeCell ref="L6:M7"/>
    <mergeCell ref="N6:O7"/>
    <mergeCell ref="P6:Q7"/>
    <mergeCell ref="R6:S7"/>
    <mergeCell ref="T6:U7"/>
    <mergeCell ref="A1:U1"/>
    <mergeCell ref="A2:U2"/>
    <mergeCell ref="A3:U3"/>
    <mergeCell ref="A4:U4"/>
    <mergeCell ref="A5:A8"/>
    <mergeCell ref="B5:B8"/>
    <mergeCell ref="C5:C8"/>
    <mergeCell ref="D5:D8"/>
    <mergeCell ref="E5:E8"/>
    <mergeCell ref="F5:F8"/>
  </mergeCells>
  <printOptions/>
  <pageMargins left="0.11" right="0.08" top="0.44" bottom="0.25" header="0.5" footer="0.2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64"/>
  <sheetViews>
    <sheetView zoomScalePageLayoutView="0" workbookViewId="0" topLeftCell="A1">
      <selection activeCell="T11" sqref="T11"/>
    </sheetView>
  </sheetViews>
  <sheetFormatPr defaultColWidth="9.00390625" defaultRowHeight="16.5" customHeight="1"/>
  <cols>
    <col min="1" max="1" width="5.625" style="5" customWidth="1"/>
    <col min="2" max="2" width="15.75390625" style="104" customWidth="1"/>
    <col min="3" max="3" width="8.875" style="5" customWidth="1"/>
    <col min="4" max="4" width="10.625" style="5" customWidth="1"/>
    <col min="5" max="5" width="5.75390625" style="85" customWidth="1"/>
    <col min="6" max="6" width="6.25390625" style="5" customWidth="1"/>
    <col min="7" max="7" width="6.25390625" style="85" customWidth="1"/>
    <col min="8" max="8" width="4.75390625" style="85" customWidth="1"/>
    <col min="9" max="9" width="5.625" style="37" customWidth="1"/>
    <col min="10" max="10" width="5.50390625" style="113" customWidth="1"/>
    <col min="11" max="13" width="5.375" style="37" customWidth="1"/>
    <col min="14" max="14" width="5.50390625" style="113" customWidth="1"/>
    <col min="15" max="15" width="7.00390625" style="37" customWidth="1"/>
    <col min="16" max="16" width="5.50390625" style="113" customWidth="1"/>
    <col min="17" max="17" width="7.00390625" style="37" customWidth="1"/>
    <col min="18" max="18" width="5.50390625" style="113" customWidth="1"/>
    <col min="19" max="21" width="7.00390625" style="37" customWidth="1"/>
    <col min="22" max="16384" width="9.00390625" style="5" customWidth="1"/>
  </cols>
  <sheetData>
    <row r="1" spans="1:21" ht="16.5" customHeight="1">
      <c r="A1" s="184" t="s">
        <v>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16.5" customHeight="1">
      <c r="A2" s="179" t="s">
        <v>39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16.5" customHeight="1">
      <c r="A3" s="179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ht="16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ht="16.5" customHeight="1">
      <c r="A5" s="185" t="s">
        <v>2</v>
      </c>
      <c r="B5" s="200" t="s">
        <v>15</v>
      </c>
      <c r="C5" s="185" t="s">
        <v>1</v>
      </c>
      <c r="D5" s="185" t="s">
        <v>8</v>
      </c>
      <c r="E5" s="203" t="s">
        <v>9</v>
      </c>
      <c r="F5" s="185" t="s">
        <v>10</v>
      </c>
      <c r="G5" s="206" t="s">
        <v>31</v>
      </c>
      <c r="H5" s="178" t="s">
        <v>6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6.5" customHeight="1">
      <c r="A6" s="186"/>
      <c r="B6" s="201"/>
      <c r="C6" s="186"/>
      <c r="D6" s="186"/>
      <c r="E6" s="204"/>
      <c r="F6" s="186"/>
      <c r="G6" s="207"/>
      <c r="H6" s="191" t="s">
        <v>30</v>
      </c>
      <c r="I6" s="192"/>
      <c r="J6" s="191" t="s">
        <v>23</v>
      </c>
      <c r="K6" s="192"/>
      <c r="L6" s="195" t="s">
        <v>29</v>
      </c>
      <c r="M6" s="192"/>
      <c r="N6" s="191" t="s">
        <v>17</v>
      </c>
      <c r="O6" s="192"/>
      <c r="P6" s="191" t="s">
        <v>22</v>
      </c>
      <c r="Q6" s="192"/>
      <c r="R6" s="191" t="s">
        <v>21</v>
      </c>
      <c r="S6" s="192"/>
      <c r="T6" s="196" t="s">
        <v>3</v>
      </c>
      <c r="U6" s="197"/>
    </row>
    <row r="7" spans="1:21" ht="16.5" customHeight="1">
      <c r="A7" s="186"/>
      <c r="B7" s="201"/>
      <c r="C7" s="186"/>
      <c r="D7" s="186"/>
      <c r="E7" s="204"/>
      <c r="F7" s="186"/>
      <c r="G7" s="207"/>
      <c r="H7" s="193"/>
      <c r="I7" s="194"/>
      <c r="J7" s="193"/>
      <c r="K7" s="194"/>
      <c r="L7" s="193"/>
      <c r="M7" s="194"/>
      <c r="N7" s="193"/>
      <c r="O7" s="194"/>
      <c r="P7" s="193"/>
      <c r="Q7" s="194"/>
      <c r="R7" s="193"/>
      <c r="S7" s="194"/>
      <c r="T7" s="198"/>
      <c r="U7" s="199"/>
    </row>
    <row r="8" spans="1:21" ht="16.5" customHeight="1">
      <c r="A8" s="187"/>
      <c r="B8" s="202"/>
      <c r="C8" s="187"/>
      <c r="D8" s="187"/>
      <c r="E8" s="205"/>
      <c r="F8" s="187"/>
      <c r="G8" s="208"/>
      <c r="H8" s="110" t="s">
        <v>4</v>
      </c>
      <c r="I8" s="4" t="s">
        <v>5</v>
      </c>
      <c r="J8" s="110" t="s">
        <v>4</v>
      </c>
      <c r="K8" s="4" t="s">
        <v>5</v>
      </c>
      <c r="L8" s="4" t="s">
        <v>4</v>
      </c>
      <c r="M8" s="4" t="s">
        <v>5</v>
      </c>
      <c r="N8" s="110" t="s">
        <v>4</v>
      </c>
      <c r="O8" s="4" t="s">
        <v>5</v>
      </c>
      <c r="P8" s="110" t="s">
        <v>4</v>
      </c>
      <c r="Q8" s="4" t="s">
        <v>5</v>
      </c>
      <c r="R8" s="110" t="s">
        <v>4</v>
      </c>
      <c r="S8" s="4" t="s">
        <v>5</v>
      </c>
      <c r="T8" s="4" t="s">
        <v>4</v>
      </c>
      <c r="U8" s="4" t="s">
        <v>5</v>
      </c>
    </row>
    <row r="9" spans="1:22" ht="16.5" customHeight="1">
      <c r="A9" s="3">
        <v>1</v>
      </c>
      <c r="B9" s="95" t="s">
        <v>40</v>
      </c>
      <c r="C9" s="2" t="s">
        <v>33</v>
      </c>
      <c r="D9" s="2" t="s">
        <v>41</v>
      </c>
      <c r="E9" s="105">
        <v>6</v>
      </c>
      <c r="F9" s="2"/>
      <c r="G9" s="1">
        <v>72</v>
      </c>
      <c r="H9" s="1">
        <v>0</v>
      </c>
      <c r="I9" s="94">
        <f>H9/G9*100</f>
        <v>0</v>
      </c>
      <c r="J9" s="39">
        <v>7</v>
      </c>
      <c r="K9" s="94">
        <f>J9/G9*100</f>
        <v>9.722222222222223</v>
      </c>
      <c r="L9" s="39">
        <f>H9+J9</f>
        <v>7</v>
      </c>
      <c r="M9" s="94">
        <f>L9/G9*100</f>
        <v>9.722222222222223</v>
      </c>
      <c r="N9" s="39">
        <v>37</v>
      </c>
      <c r="O9" s="94">
        <f>N9/G9*100</f>
        <v>51.388888888888886</v>
      </c>
      <c r="P9" s="21">
        <v>28</v>
      </c>
      <c r="Q9" s="94">
        <f>P9/G9*100</f>
        <v>38.88888888888889</v>
      </c>
      <c r="R9" s="21">
        <v>0</v>
      </c>
      <c r="S9" s="94">
        <f>R9/G9*100</f>
        <v>0</v>
      </c>
      <c r="T9" s="39">
        <f>N9+P9+R9</f>
        <v>65</v>
      </c>
      <c r="U9" s="94">
        <f>T9/G9*100</f>
        <v>90.27777777777779</v>
      </c>
      <c r="V9" s="6"/>
    </row>
    <row r="10" spans="1:22" ht="16.5" customHeight="1">
      <c r="A10" s="3">
        <v>2</v>
      </c>
      <c r="B10" s="95" t="s">
        <v>43</v>
      </c>
      <c r="C10" s="2" t="s">
        <v>33</v>
      </c>
      <c r="D10" s="2" t="s">
        <v>41</v>
      </c>
      <c r="E10" s="105">
        <v>6</v>
      </c>
      <c r="F10" s="2"/>
      <c r="G10" s="1">
        <v>58</v>
      </c>
      <c r="H10" s="1">
        <v>0</v>
      </c>
      <c r="I10" s="94">
        <f aca="true" t="shared" si="0" ref="I10:I73">H10/G10*100</f>
        <v>0</v>
      </c>
      <c r="J10" s="39">
        <v>6</v>
      </c>
      <c r="K10" s="94">
        <f aca="true" t="shared" si="1" ref="K10:K73">J10/G10*100</f>
        <v>10.344827586206897</v>
      </c>
      <c r="L10" s="39">
        <f aca="true" t="shared" si="2" ref="L10:L73">H10+J10</f>
        <v>6</v>
      </c>
      <c r="M10" s="94">
        <f aca="true" t="shared" si="3" ref="M10:M73">L10/G10*100</f>
        <v>10.344827586206897</v>
      </c>
      <c r="N10" s="39">
        <v>15</v>
      </c>
      <c r="O10" s="94">
        <f aca="true" t="shared" si="4" ref="O10:O73">N10/G10*100</f>
        <v>25.862068965517242</v>
      </c>
      <c r="P10" s="21">
        <v>32</v>
      </c>
      <c r="Q10" s="94">
        <f aca="true" t="shared" si="5" ref="Q10:Q73">P10/G10*100</f>
        <v>55.172413793103445</v>
      </c>
      <c r="R10" s="21">
        <v>5</v>
      </c>
      <c r="S10" s="94">
        <f aca="true" t="shared" si="6" ref="S10:S73">R10/G10*100</f>
        <v>8.620689655172415</v>
      </c>
      <c r="T10" s="39">
        <f aca="true" t="shared" si="7" ref="T10:T73">N10+P10+R10</f>
        <v>52</v>
      </c>
      <c r="U10" s="94">
        <f aca="true" t="shared" si="8" ref="U10:U73">T10/G10*100</f>
        <v>89.65517241379311</v>
      </c>
      <c r="V10" s="6"/>
    </row>
    <row r="11" spans="1:22" ht="16.5" customHeight="1">
      <c r="A11" s="3">
        <v>3</v>
      </c>
      <c r="B11" s="95" t="s">
        <v>44</v>
      </c>
      <c r="C11" s="2" t="s">
        <v>33</v>
      </c>
      <c r="D11" s="2" t="s">
        <v>41</v>
      </c>
      <c r="E11" s="105">
        <v>6</v>
      </c>
      <c r="F11" s="2"/>
      <c r="G11" s="35">
        <v>79</v>
      </c>
      <c r="H11" s="1">
        <v>0</v>
      </c>
      <c r="I11" s="94">
        <f t="shared" si="0"/>
        <v>0</v>
      </c>
      <c r="J11" s="39">
        <v>14</v>
      </c>
      <c r="K11" s="94">
        <f t="shared" si="1"/>
        <v>17.72151898734177</v>
      </c>
      <c r="L11" s="39">
        <f t="shared" si="2"/>
        <v>14</v>
      </c>
      <c r="M11" s="94">
        <f t="shared" si="3"/>
        <v>17.72151898734177</v>
      </c>
      <c r="N11" s="39">
        <v>28</v>
      </c>
      <c r="O11" s="94">
        <f t="shared" si="4"/>
        <v>35.44303797468354</v>
      </c>
      <c r="P11" s="21">
        <v>39</v>
      </c>
      <c r="Q11" s="94">
        <f t="shared" si="5"/>
        <v>49.36708860759494</v>
      </c>
      <c r="R11" s="21">
        <v>8</v>
      </c>
      <c r="S11" s="94">
        <f t="shared" si="6"/>
        <v>10.126582278481013</v>
      </c>
      <c r="T11" s="39">
        <f t="shared" si="7"/>
        <v>75</v>
      </c>
      <c r="U11" s="94">
        <f t="shared" si="8"/>
        <v>94.9367088607595</v>
      </c>
      <c r="V11" s="6"/>
    </row>
    <row r="12" spans="1:22" ht="16.5" customHeight="1">
      <c r="A12" s="3">
        <v>4</v>
      </c>
      <c r="B12" s="95" t="s">
        <v>46</v>
      </c>
      <c r="C12" s="2" t="s">
        <v>33</v>
      </c>
      <c r="D12" s="2" t="s">
        <v>41</v>
      </c>
      <c r="E12" s="105">
        <v>6</v>
      </c>
      <c r="F12" s="2"/>
      <c r="G12" s="1">
        <v>124</v>
      </c>
      <c r="H12" s="1">
        <v>0</v>
      </c>
      <c r="I12" s="94">
        <f t="shared" si="0"/>
        <v>0</v>
      </c>
      <c r="J12" s="39">
        <v>17</v>
      </c>
      <c r="K12" s="94">
        <f t="shared" si="1"/>
        <v>13.709677419354838</v>
      </c>
      <c r="L12" s="39">
        <f t="shared" si="2"/>
        <v>17</v>
      </c>
      <c r="M12" s="94">
        <f t="shared" si="3"/>
        <v>13.709677419354838</v>
      </c>
      <c r="N12" s="39">
        <v>38</v>
      </c>
      <c r="O12" s="94">
        <f t="shared" si="4"/>
        <v>30.64516129032258</v>
      </c>
      <c r="P12" s="21">
        <v>65</v>
      </c>
      <c r="Q12" s="94">
        <f t="shared" si="5"/>
        <v>52.41935483870967</v>
      </c>
      <c r="R12" s="21">
        <v>4</v>
      </c>
      <c r="S12" s="94">
        <f t="shared" si="6"/>
        <v>3.225806451612903</v>
      </c>
      <c r="T12" s="39">
        <f t="shared" si="7"/>
        <v>107</v>
      </c>
      <c r="U12" s="94">
        <f t="shared" si="8"/>
        <v>86.29032258064517</v>
      </c>
      <c r="V12" s="6"/>
    </row>
    <row r="13" spans="1:22" ht="16.5" customHeight="1">
      <c r="A13" s="3">
        <v>5</v>
      </c>
      <c r="B13" s="95" t="s">
        <v>48</v>
      </c>
      <c r="C13" s="2" t="s">
        <v>33</v>
      </c>
      <c r="D13" s="2" t="s">
        <v>41</v>
      </c>
      <c r="E13" s="105">
        <v>6</v>
      </c>
      <c r="F13" s="2"/>
      <c r="G13" s="1">
        <v>107</v>
      </c>
      <c r="H13" s="1">
        <v>0</v>
      </c>
      <c r="I13" s="94">
        <f t="shared" si="0"/>
        <v>0</v>
      </c>
      <c r="J13" s="39">
        <v>16</v>
      </c>
      <c r="K13" s="94">
        <f t="shared" si="1"/>
        <v>14.953271028037381</v>
      </c>
      <c r="L13" s="39">
        <f t="shared" si="2"/>
        <v>16</v>
      </c>
      <c r="M13" s="94">
        <f t="shared" si="3"/>
        <v>14.953271028037381</v>
      </c>
      <c r="N13" s="39">
        <v>34</v>
      </c>
      <c r="O13" s="94">
        <f t="shared" si="4"/>
        <v>31.775700934579437</v>
      </c>
      <c r="P13" s="21">
        <v>54</v>
      </c>
      <c r="Q13" s="94">
        <f t="shared" si="5"/>
        <v>50.467289719626166</v>
      </c>
      <c r="R13" s="21">
        <v>3</v>
      </c>
      <c r="S13" s="94">
        <f t="shared" si="6"/>
        <v>2.803738317757009</v>
      </c>
      <c r="T13" s="39">
        <f t="shared" si="7"/>
        <v>91</v>
      </c>
      <c r="U13" s="94">
        <f t="shared" si="8"/>
        <v>85.04672897196261</v>
      </c>
      <c r="V13" s="6"/>
    </row>
    <row r="14" spans="1:22" ht="16.5" customHeight="1">
      <c r="A14" s="3">
        <v>6</v>
      </c>
      <c r="B14" s="95" t="s">
        <v>49</v>
      </c>
      <c r="C14" s="2" t="s">
        <v>33</v>
      </c>
      <c r="D14" s="2" t="s">
        <v>41</v>
      </c>
      <c r="E14" s="105">
        <v>6</v>
      </c>
      <c r="F14" s="2"/>
      <c r="G14" s="7">
        <f>SUM(T14+L14)</f>
        <v>110</v>
      </c>
      <c r="H14" s="1">
        <v>0</v>
      </c>
      <c r="I14" s="94">
        <f t="shared" si="0"/>
        <v>0</v>
      </c>
      <c r="J14" s="39">
        <v>13</v>
      </c>
      <c r="K14" s="94">
        <f t="shared" si="1"/>
        <v>11.818181818181818</v>
      </c>
      <c r="L14" s="39">
        <f t="shared" si="2"/>
        <v>13</v>
      </c>
      <c r="M14" s="94">
        <f t="shared" si="3"/>
        <v>11.818181818181818</v>
      </c>
      <c r="N14" s="39">
        <v>42</v>
      </c>
      <c r="O14" s="94">
        <f t="shared" si="4"/>
        <v>38.18181818181819</v>
      </c>
      <c r="P14" s="21">
        <v>50</v>
      </c>
      <c r="Q14" s="94">
        <f t="shared" si="5"/>
        <v>45.45454545454545</v>
      </c>
      <c r="R14" s="21">
        <v>5</v>
      </c>
      <c r="S14" s="94">
        <f t="shared" si="6"/>
        <v>4.545454545454546</v>
      </c>
      <c r="T14" s="39">
        <f t="shared" si="7"/>
        <v>97</v>
      </c>
      <c r="U14" s="94">
        <f t="shared" si="8"/>
        <v>88.18181818181819</v>
      </c>
      <c r="V14" s="6"/>
    </row>
    <row r="15" spans="1:22" ht="16.5" customHeight="1">
      <c r="A15" s="3">
        <v>7</v>
      </c>
      <c r="B15" s="95" t="s">
        <v>61</v>
      </c>
      <c r="C15" s="2" t="s">
        <v>33</v>
      </c>
      <c r="D15" s="2" t="s">
        <v>52</v>
      </c>
      <c r="E15" s="105">
        <v>6</v>
      </c>
      <c r="F15" s="2"/>
      <c r="G15" s="1">
        <v>131</v>
      </c>
      <c r="H15" s="1">
        <v>0</v>
      </c>
      <c r="I15" s="94">
        <f t="shared" si="0"/>
        <v>0</v>
      </c>
      <c r="J15" s="39">
        <v>19</v>
      </c>
      <c r="K15" s="94">
        <f t="shared" si="1"/>
        <v>14.50381679389313</v>
      </c>
      <c r="L15" s="39">
        <f t="shared" si="2"/>
        <v>19</v>
      </c>
      <c r="M15" s="94">
        <f t="shared" si="3"/>
        <v>14.50381679389313</v>
      </c>
      <c r="N15" s="39">
        <v>50</v>
      </c>
      <c r="O15" s="94">
        <f t="shared" si="4"/>
        <v>38.16793893129771</v>
      </c>
      <c r="P15" s="21">
        <v>57</v>
      </c>
      <c r="Q15" s="94">
        <f t="shared" si="5"/>
        <v>43.51145038167939</v>
      </c>
      <c r="R15" s="21">
        <v>5</v>
      </c>
      <c r="S15" s="94">
        <f t="shared" si="6"/>
        <v>3.816793893129771</v>
      </c>
      <c r="T15" s="39">
        <f t="shared" si="7"/>
        <v>112</v>
      </c>
      <c r="U15" s="94">
        <f t="shared" si="8"/>
        <v>85.49618320610686</v>
      </c>
      <c r="V15" s="6"/>
    </row>
    <row r="16" spans="1:22" ht="16.5" customHeight="1">
      <c r="A16" s="3">
        <v>8</v>
      </c>
      <c r="B16" s="95" t="s">
        <v>54</v>
      </c>
      <c r="C16" s="2" t="s">
        <v>33</v>
      </c>
      <c r="D16" s="2" t="s">
        <v>41</v>
      </c>
      <c r="E16" s="105">
        <v>6</v>
      </c>
      <c r="F16" s="2"/>
      <c r="G16" s="1">
        <v>74</v>
      </c>
      <c r="H16" s="1">
        <v>0</v>
      </c>
      <c r="I16" s="94">
        <f t="shared" si="0"/>
        <v>0</v>
      </c>
      <c r="J16" s="39">
        <v>6</v>
      </c>
      <c r="K16" s="94">
        <f t="shared" si="1"/>
        <v>8.108108108108109</v>
      </c>
      <c r="L16" s="39">
        <f t="shared" si="2"/>
        <v>6</v>
      </c>
      <c r="M16" s="94">
        <f t="shared" si="3"/>
        <v>8.108108108108109</v>
      </c>
      <c r="N16" s="39">
        <v>17</v>
      </c>
      <c r="O16" s="94">
        <f t="shared" si="4"/>
        <v>22.972972972972975</v>
      </c>
      <c r="P16" s="21">
        <v>51</v>
      </c>
      <c r="Q16" s="94">
        <f t="shared" si="5"/>
        <v>68.91891891891892</v>
      </c>
      <c r="R16" s="21">
        <v>0</v>
      </c>
      <c r="S16" s="94">
        <f t="shared" si="6"/>
        <v>0</v>
      </c>
      <c r="T16" s="39">
        <f t="shared" si="7"/>
        <v>68</v>
      </c>
      <c r="U16" s="94">
        <f t="shared" si="8"/>
        <v>91.8918918918919</v>
      </c>
      <c r="V16" s="6"/>
    </row>
    <row r="17" spans="1:22" ht="16.5" customHeight="1">
      <c r="A17" s="3">
        <v>9</v>
      </c>
      <c r="B17" s="25" t="s">
        <v>57</v>
      </c>
      <c r="C17" s="78" t="s">
        <v>33</v>
      </c>
      <c r="D17" s="2" t="s">
        <v>41</v>
      </c>
      <c r="E17" s="105">
        <v>6</v>
      </c>
      <c r="F17" s="2"/>
      <c r="G17" s="1">
        <v>123</v>
      </c>
      <c r="H17" s="1">
        <v>0</v>
      </c>
      <c r="I17" s="94">
        <f t="shared" si="0"/>
        <v>0</v>
      </c>
      <c r="J17" s="39">
        <v>8</v>
      </c>
      <c r="K17" s="94">
        <f t="shared" si="1"/>
        <v>6.504065040650407</v>
      </c>
      <c r="L17" s="39">
        <f t="shared" si="2"/>
        <v>8</v>
      </c>
      <c r="M17" s="94">
        <f t="shared" si="3"/>
        <v>6.504065040650407</v>
      </c>
      <c r="N17" s="39">
        <v>56</v>
      </c>
      <c r="O17" s="94">
        <f t="shared" si="4"/>
        <v>45.52845528455284</v>
      </c>
      <c r="P17" s="21">
        <v>55</v>
      </c>
      <c r="Q17" s="94">
        <f t="shared" si="5"/>
        <v>44.71544715447154</v>
      </c>
      <c r="R17" s="21">
        <v>4</v>
      </c>
      <c r="S17" s="94">
        <f t="shared" si="6"/>
        <v>3.2520325203252036</v>
      </c>
      <c r="T17" s="39">
        <f t="shared" si="7"/>
        <v>115</v>
      </c>
      <c r="U17" s="94">
        <f t="shared" si="8"/>
        <v>93.4959349593496</v>
      </c>
      <c r="V17" s="6"/>
    </row>
    <row r="18" spans="1:22" ht="16.5" customHeight="1">
      <c r="A18" s="3">
        <v>10</v>
      </c>
      <c r="B18" s="25" t="s">
        <v>58</v>
      </c>
      <c r="C18" s="26" t="s">
        <v>33</v>
      </c>
      <c r="D18" s="26" t="s">
        <v>41</v>
      </c>
      <c r="E18" s="86">
        <v>6</v>
      </c>
      <c r="F18" s="2"/>
      <c r="G18" s="35">
        <v>83</v>
      </c>
      <c r="H18" s="1">
        <v>0</v>
      </c>
      <c r="I18" s="94">
        <f t="shared" si="0"/>
        <v>0</v>
      </c>
      <c r="J18" s="39">
        <v>4</v>
      </c>
      <c r="K18" s="94">
        <f t="shared" si="1"/>
        <v>4.819277108433735</v>
      </c>
      <c r="L18" s="39">
        <f t="shared" si="2"/>
        <v>4</v>
      </c>
      <c r="M18" s="94">
        <f t="shared" si="3"/>
        <v>4.819277108433735</v>
      </c>
      <c r="N18" s="39">
        <v>8</v>
      </c>
      <c r="O18" s="94">
        <f t="shared" si="4"/>
        <v>9.63855421686747</v>
      </c>
      <c r="P18" s="21">
        <v>53</v>
      </c>
      <c r="Q18" s="94">
        <f t="shared" si="5"/>
        <v>63.85542168674698</v>
      </c>
      <c r="R18" s="21">
        <v>18</v>
      </c>
      <c r="S18" s="94">
        <f t="shared" si="6"/>
        <v>21.686746987951807</v>
      </c>
      <c r="T18" s="39">
        <f t="shared" si="7"/>
        <v>79</v>
      </c>
      <c r="U18" s="94">
        <f t="shared" si="8"/>
        <v>95.18072289156626</v>
      </c>
      <c r="V18" s="6"/>
    </row>
    <row r="19" spans="1:22" ht="16.5" customHeight="1">
      <c r="A19" s="3">
        <v>11</v>
      </c>
      <c r="B19" s="96" t="s">
        <v>59</v>
      </c>
      <c r="C19" s="29" t="s">
        <v>33</v>
      </c>
      <c r="D19" s="29" t="s">
        <v>41</v>
      </c>
      <c r="E19" s="87">
        <v>6</v>
      </c>
      <c r="F19" s="30"/>
      <c r="G19" s="31">
        <v>123</v>
      </c>
      <c r="H19" s="116">
        <v>0</v>
      </c>
      <c r="I19" s="94">
        <f t="shared" si="0"/>
        <v>0</v>
      </c>
      <c r="J19" s="114">
        <v>5</v>
      </c>
      <c r="K19" s="94">
        <f t="shared" si="1"/>
        <v>4.0650406504065035</v>
      </c>
      <c r="L19" s="39">
        <f t="shared" si="2"/>
        <v>5</v>
      </c>
      <c r="M19" s="94">
        <f t="shared" si="3"/>
        <v>4.0650406504065035</v>
      </c>
      <c r="N19" s="114">
        <v>36</v>
      </c>
      <c r="O19" s="94">
        <f t="shared" si="4"/>
        <v>29.268292682926827</v>
      </c>
      <c r="P19" s="111">
        <v>75</v>
      </c>
      <c r="Q19" s="94">
        <f t="shared" si="5"/>
        <v>60.97560975609756</v>
      </c>
      <c r="R19" s="111">
        <v>7</v>
      </c>
      <c r="S19" s="94">
        <f t="shared" si="6"/>
        <v>5.691056910569105</v>
      </c>
      <c r="T19" s="39">
        <f t="shared" si="7"/>
        <v>118</v>
      </c>
      <c r="U19" s="94">
        <f t="shared" si="8"/>
        <v>95.9349593495935</v>
      </c>
      <c r="V19" s="6"/>
    </row>
    <row r="20" spans="1:22" ht="16.5" customHeight="1">
      <c r="A20" s="3">
        <v>12</v>
      </c>
      <c r="B20" s="25" t="s">
        <v>60</v>
      </c>
      <c r="C20" s="14" t="s">
        <v>33</v>
      </c>
      <c r="D20" s="14" t="s">
        <v>41</v>
      </c>
      <c r="E20" s="78">
        <v>6</v>
      </c>
      <c r="F20" s="14"/>
      <c r="G20" s="35">
        <v>141</v>
      </c>
      <c r="H20" s="35">
        <v>0</v>
      </c>
      <c r="I20" s="94">
        <f t="shared" si="0"/>
        <v>0</v>
      </c>
      <c r="J20" s="115">
        <v>0</v>
      </c>
      <c r="K20" s="94">
        <f t="shared" si="1"/>
        <v>0</v>
      </c>
      <c r="L20" s="39">
        <f t="shared" si="2"/>
        <v>0</v>
      </c>
      <c r="M20" s="94">
        <f t="shared" si="3"/>
        <v>0</v>
      </c>
      <c r="N20" s="115">
        <v>6</v>
      </c>
      <c r="O20" s="94">
        <f t="shared" si="4"/>
        <v>4.25531914893617</v>
      </c>
      <c r="P20" s="36">
        <v>98</v>
      </c>
      <c r="Q20" s="94">
        <f t="shared" si="5"/>
        <v>69.50354609929079</v>
      </c>
      <c r="R20" s="36">
        <v>37</v>
      </c>
      <c r="S20" s="94">
        <f t="shared" si="6"/>
        <v>26.24113475177305</v>
      </c>
      <c r="T20" s="39">
        <f t="shared" si="7"/>
        <v>141</v>
      </c>
      <c r="U20" s="94">
        <f t="shared" si="8"/>
        <v>100</v>
      </c>
      <c r="V20" s="6"/>
    </row>
    <row r="21" spans="1:21" ht="16.5" customHeight="1">
      <c r="A21" s="3">
        <v>13</v>
      </c>
      <c r="B21" s="97" t="s">
        <v>67</v>
      </c>
      <c r="C21" s="9" t="s">
        <v>33</v>
      </c>
      <c r="D21" s="9" t="s">
        <v>41</v>
      </c>
      <c r="E21" s="83">
        <v>6</v>
      </c>
      <c r="F21" s="9"/>
      <c r="G21" s="83">
        <v>99</v>
      </c>
      <c r="H21" s="83">
        <v>0</v>
      </c>
      <c r="I21" s="94">
        <f t="shared" si="0"/>
        <v>0</v>
      </c>
      <c r="J21" s="112">
        <v>24</v>
      </c>
      <c r="K21" s="94">
        <f t="shared" si="1"/>
        <v>24.242424242424242</v>
      </c>
      <c r="L21" s="39">
        <f t="shared" si="2"/>
        <v>24</v>
      </c>
      <c r="M21" s="94">
        <f t="shared" si="3"/>
        <v>24.242424242424242</v>
      </c>
      <c r="N21" s="112">
        <v>39</v>
      </c>
      <c r="O21" s="94">
        <f t="shared" si="4"/>
        <v>39.39393939393939</v>
      </c>
      <c r="P21" s="112">
        <v>33</v>
      </c>
      <c r="Q21" s="94">
        <f t="shared" si="5"/>
        <v>33.33333333333333</v>
      </c>
      <c r="R21" s="112">
        <v>3</v>
      </c>
      <c r="S21" s="94">
        <f t="shared" si="6"/>
        <v>3.0303030303030303</v>
      </c>
      <c r="T21" s="39">
        <f t="shared" si="7"/>
        <v>75</v>
      </c>
      <c r="U21" s="94">
        <f t="shared" si="8"/>
        <v>75.75757575757575</v>
      </c>
    </row>
    <row r="22" spans="1:21" ht="16.5" customHeight="1">
      <c r="A22" s="3">
        <v>14</v>
      </c>
      <c r="B22" s="95" t="s">
        <v>64</v>
      </c>
      <c r="C22" s="2" t="s">
        <v>33</v>
      </c>
      <c r="D22" s="2" t="s">
        <v>41</v>
      </c>
      <c r="E22" s="105">
        <v>6</v>
      </c>
      <c r="F22" s="2"/>
      <c r="G22" s="1">
        <v>47</v>
      </c>
      <c r="H22" s="1">
        <v>0</v>
      </c>
      <c r="I22" s="94">
        <f t="shared" si="0"/>
        <v>0</v>
      </c>
      <c r="J22" s="39">
        <v>1</v>
      </c>
      <c r="K22" s="94">
        <f t="shared" si="1"/>
        <v>2.127659574468085</v>
      </c>
      <c r="L22" s="39">
        <f t="shared" si="2"/>
        <v>1</v>
      </c>
      <c r="M22" s="94">
        <f t="shared" si="3"/>
        <v>2.127659574468085</v>
      </c>
      <c r="N22" s="39">
        <v>7</v>
      </c>
      <c r="O22" s="94">
        <f t="shared" si="4"/>
        <v>14.893617021276595</v>
      </c>
      <c r="P22" s="21">
        <v>34</v>
      </c>
      <c r="Q22" s="94">
        <f t="shared" si="5"/>
        <v>72.3404255319149</v>
      </c>
      <c r="R22" s="21">
        <v>5</v>
      </c>
      <c r="S22" s="94">
        <f t="shared" si="6"/>
        <v>10.638297872340425</v>
      </c>
      <c r="T22" s="39">
        <f t="shared" si="7"/>
        <v>46</v>
      </c>
      <c r="U22" s="94">
        <f t="shared" si="8"/>
        <v>97.87234042553192</v>
      </c>
    </row>
    <row r="23" spans="1:21" ht="16.5" customHeight="1">
      <c r="A23" s="3">
        <v>15</v>
      </c>
      <c r="B23" s="95" t="s">
        <v>65</v>
      </c>
      <c r="C23" s="75" t="s">
        <v>33</v>
      </c>
      <c r="D23" s="75" t="s">
        <v>41</v>
      </c>
      <c r="E23" s="106">
        <v>6</v>
      </c>
      <c r="F23" s="75"/>
      <c r="G23" s="1">
        <v>112</v>
      </c>
      <c r="H23" s="1">
        <v>0</v>
      </c>
      <c r="I23" s="94">
        <f t="shared" si="0"/>
        <v>0</v>
      </c>
      <c r="J23" s="39">
        <v>9</v>
      </c>
      <c r="K23" s="94">
        <f t="shared" si="1"/>
        <v>8.035714285714286</v>
      </c>
      <c r="L23" s="39">
        <f t="shared" si="2"/>
        <v>9</v>
      </c>
      <c r="M23" s="94">
        <f t="shared" si="3"/>
        <v>8.035714285714286</v>
      </c>
      <c r="N23" s="39">
        <v>40</v>
      </c>
      <c r="O23" s="94">
        <f t="shared" si="4"/>
        <v>35.714285714285715</v>
      </c>
      <c r="P23" s="21">
        <v>55</v>
      </c>
      <c r="Q23" s="94">
        <f t="shared" si="5"/>
        <v>49.107142857142854</v>
      </c>
      <c r="R23" s="21">
        <v>8</v>
      </c>
      <c r="S23" s="94">
        <f t="shared" si="6"/>
        <v>7.142857142857142</v>
      </c>
      <c r="T23" s="39">
        <f t="shared" si="7"/>
        <v>103</v>
      </c>
      <c r="U23" s="94">
        <f t="shared" si="8"/>
        <v>91.96428571428571</v>
      </c>
    </row>
    <row r="24" spans="1:21" ht="16.5" customHeight="1">
      <c r="A24" s="3">
        <v>16</v>
      </c>
      <c r="B24" s="95" t="s">
        <v>66</v>
      </c>
      <c r="C24" s="75" t="s">
        <v>33</v>
      </c>
      <c r="D24" s="75" t="s">
        <v>41</v>
      </c>
      <c r="E24" s="106">
        <v>6</v>
      </c>
      <c r="F24" s="75"/>
      <c r="G24" s="1">
        <v>67</v>
      </c>
      <c r="H24" s="1">
        <v>0</v>
      </c>
      <c r="I24" s="94">
        <f t="shared" si="0"/>
        <v>0</v>
      </c>
      <c r="J24" s="39">
        <v>7</v>
      </c>
      <c r="K24" s="94">
        <f t="shared" si="1"/>
        <v>10.44776119402985</v>
      </c>
      <c r="L24" s="39">
        <f t="shared" si="2"/>
        <v>7</v>
      </c>
      <c r="M24" s="94">
        <f t="shared" si="3"/>
        <v>10.44776119402985</v>
      </c>
      <c r="N24" s="39">
        <v>4</v>
      </c>
      <c r="O24" s="94">
        <f t="shared" si="4"/>
        <v>5.970149253731343</v>
      </c>
      <c r="P24" s="21">
        <v>48</v>
      </c>
      <c r="Q24" s="94">
        <f t="shared" si="5"/>
        <v>71.64179104477611</v>
      </c>
      <c r="R24" s="21">
        <v>8</v>
      </c>
      <c r="S24" s="94">
        <f t="shared" si="6"/>
        <v>11.940298507462686</v>
      </c>
      <c r="T24" s="39">
        <f t="shared" si="7"/>
        <v>60</v>
      </c>
      <c r="U24" s="94">
        <f t="shared" si="8"/>
        <v>89.55223880597015</v>
      </c>
    </row>
    <row r="25" spans="1:21" ht="16.5" customHeight="1">
      <c r="A25" s="3">
        <v>17</v>
      </c>
      <c r="B25" s="98" t="s">
        <v>62</v>
      </c>
      <c r="C25" s="2" t="s">
        <v>33</v>
      </c>
      <c r="D25" s="2" t="s">
        <v>52</v>
      </c>
      <c r="E25" s="105">
        <v>6</v>
      </c>
      <c r="F25" s="11"/>
      <c r="G25" s="1">
        <v>89</v>
      </c>
      <c r="H25" s="1">
        <v>0</v>
      </c>
      <c r="I25" s="94">
        <f t="shared" si="0"/>
        <v>0</v>
      </c>
      <c r="J25" s="39">
        <v>14</v>
      </c>
      <c r="K25" s="94">
        <f t="shared" si="1"/>
        <v>15.730337078651685</v>
      </c>
      <c r="L25" s="39">
        <f t="shared" si="2"/>
        <v>14</v>
      </c>
      <c r="M25" s="94">
        <f t="shared" si="3"/>
        <v>15.730337078651685</v>
      </c>
      <c r="N25" s="39">
        <v>30</v>
      </c>
      <c r="O25" s="94">
        <f t="shared" si="4"/>
        <v>33.70786516853933</v>
      </c>
      <c r="P25" s="21">
        <v>45</v>
      </c>
      <c r="Q25" s="94">
        <f t="shared" si="5"/>
        <v>50.56179775280899</v>
      </c>
      <c r="R25" s="21">
        <v>0</v>
      </c>
      <c r="S25" s="94">
        <f t="shared" si="6"/>
        <v>0</v>
      </c>
      <c r="T25" s="39">
        <f t="shared" si="7"/>
        <v>75</v>
      </c>
      <c r="U25" s="94">
        <f t="shared" si="8"/>
        <v>84.26966292134831</v>
      </c>
    </row>
    <row r="26" spans="1:21" ht="16.5" customHeight="1">
      <c r="A26" s="3">
        <v>18</v>
      </c>
      <c r="B26" s="25" t="s">
        <v>63</v>
      </c>
      <c r="C26" s="13" t="s">
        <v>33</v>
      </c>
      <c r="D26" s="13" t="s">
        <v>52</v>
      </c>
      <c r="E26" s="105">
        <v>6</v>
      </c>
      <c r="F26" s="2"/>
      <c r="G26" s="1">
        <v>79</v>
      </c>
      <c r="H26" s="1">
        <v>0</v>
      </c>
      <c r="I26" s="94">
        <f t="shared" si="0"/>
        <v>0</v>
      </c>
      <c r="J26" s="39">
        <v>3</v>
      </c>
      <c r="K26" s="94">
        <f t="shared" si="1"/>
        <v>3.79746835443038</v>
      </c>
      <c r="L26" s="39">
        <f t="shared" si="2"/>
        <v>3</v>
      </c>
      <c r="M26" s="94">
        <f t="shared" si="3"/>
        <v>3.79746835443038</v>
      </c>
      <c r="N26" s="39">
        <v>25</v>
      </c>
      <c r="O26" s="94">
        <f t="shared" si="4"/>
        <v>31.645569620253166</v>
      </c>
      <c r="P26" s="21">
        <v>43</v>
      </c>
      <c r="Q26" s="94">
        <f t="shared" si="5"/>
        <v>54.43037974683544</v>
      </c>
      <c r="R26" s="21">
        <v>8</v>
      </c>
      <c r="S26" s="94">
        <f t="shared" si="6"/>
        <v>10.126582278481013</v>
      </c>
      <c r="T26" s="39">
        <f t="shared" si="7"/>
        <v>76</v>
      </c>
      <c r="U26" s="94">
        <f t="shared" si="8"/>
        <v>96.20253164556962</v>
      </c>
    </row>
    <row r="27" spans="1:21" ht="16.5" customHeight="1">
      <c r="A27" s="3">
        <v>19</v>
      </c>
      <c r="B27" s="95" t="s">
        <v>34</v>
      </c>
      <c r="C27" s="2" t="s">
        <v>33</v>
      </c>
      <c r="D27" s="2" t="s">
        <v>73</v>
      </c>
      <c r="E27" s="105">
        <v>6</v>
      </c>
      <c r="F27" s="2"/>
      <c r="G27" s="1">
        <v>185</v>
      </c>
      <c r="H27" s="1"/>
      <c r="I27" s="94">
        <f t="shared" si="0"/>
        <v>0</v>
      </c>
      <c r="J27" s="39">
        <v>35</v>
      </c>
      <c r="K27" s="94">
        <f t="shared" si="1"/>
        <v>18.91891891891892</v>
      </c>
      <c r="L27" s="39">
        <f t="shared" si="2"/>
        <v>35</v>
      </c>
      <c r="M27" s="94">
        <f t="shared" si="3"/>
        <v>18.91891891891892</v>
      </c>
      <c r="N27" s="39">
        <v>58</v>
      </c>
      <c r="O27" s="94">
        <f t="shared" si="4"/>
        <v>31.351351351351354</v>
      </c>
      <c r="P27" s="21">
        <v>74</v>
      </c>
      <c r="Q27" s="94">
        <f t="shared" si="5"/>
        <v>40</v>
      </c>
      <c r="R27" s="21">
        <v>18</v>
      </c>
      <c r="S27" s="94">
        <f t="shared" si="6"/>
        <v>9.72972972972973</v>
      </c>
      <c r="T27" s="39">
        <f t="shared" si="7"/>
        <v>150</v>
      </c>
      <c r="U27" s="94">
        <f t="shared" si="8"/>
        <v>81.08108108108108</v>
      </c>
    </row>
    <row r="28" spans="1:21" ht="16.5" customHeight="1">
      <c r="A28" s="3">
        <v>20</v>
      </c>
      <c r="B28" s="95" t="s">
        <v>34</v>
      </c>
      <c r="C28" s="2" t="s">
        <v>33</v>
      </c>
      <c r="D28" s="2" t="s">
        <v>12</v>
      </c>
      <c r="E28" s="105">
        <v>6</v>
      </c>
      <c r="F28" s="2"/>
      <c r="G28" s="1">
        <v>185</v>
      </c>
      <c r="H28" s="1"/>
      <c r="I28" s="94">
        <f t="shared" si="0"/>
        <v>0</v>
      </c>
      <c r="J28" s="39">
        <v>55</v>
      </c>
      <c r="K28" s="94">
        <f t="shared" si="1"/>
        <v>29.72972972972973</v>
      </c>
      <c r="L28" s="39">
        <f t="shared" si="2"/>
        <v>55</v>
      </c>
      <c r="M28" s="94">
        <f t="shared" si="3"/>
        <v>29.72972972972973</v>
      </c>
      <c r="N28" s="39">
        <v>119</v>
      </c>
      <c r="O28" s="94">
        <f t="shared" si="4"/>
        <v>64.32432432432432</v>
      </c>
      <c r="P28" s="21">
        <v>11</v>
      </c>
      <c r="Q28" s="94">
        <f t="shared" si="5"/>
        <v>5.9459459459459465</v>
      </c>
      <c r="R28" s="21"/>
      <c r="S28" s="94">
        <f t="shared" si="6"/>
        <v>0</v>
      </c>
      <c r="T28" s="39">
        <f t="shared" si="7"/>
        <v>130</v>
      </c>
      <c r="U28" s="94">
        <f t="shared" si="8"/>
        <v>70.27027027027027</v>
      </c>
    </row>
    <row r="29" spans="1:21" ht="16.5" customHeight="1">
      <c r="A29" s="3">
        <v>21</v>
      </c>
      <c r="B29" s="95" t="s">
        <v>40</v>
      </c>
      <c r="C29" s="2" t="s">
        <v>33</v>
      </c>
      <c r="D29" s="2" t="s">
        <v>12</v>
      </c>
      <c r="E29" s="105">
        <v>6</v>
      </c>
      <c r="F29" s="2"/>
      <c r="G29" s="1">
        <v>72</v>
      </c>
      <c r="H29" s="1">
        <v>0</v>
      </c>
      <c r="I29" s="94">
        <f t="shared" si="0"/>
        <v>0</v>
      </c>
      <c r="J29" s="39">
        <v>16</v>
      </c>
      <c r="K29" s="94">
        <f t="shared" si="1"/>
        <v>22.22222222222222</v>
      </c>
      <c r="L29" s="39">
        <f t="shared" si="2"/>
        <v>16</v>
      </c>
      <c r="M29" s="94">
        <f t="shared" si="3"/>
        <v>22.22222222222222</v>
      </c>
      <c r="N29" s="39">
        <v>53</v>
      </c>
      <c r="O29" s="94">
        <f t="shared" si="4"/>
        <v>73.61111111111111</v>
      </c>
      <c r="P29" s="21">
        <v>3</v>
      </c>
      <c r="Q29" s="94">
        <f t="shared" si="5"/>
        <v>4.166666666666666</v>
      </c>
      <c r="R29" s="21">
        <v>0</v>
      </c>
      <c r="S29" s="94">
        <f t="shared" si="6"/>
        <v>0</v>
      </c>
      <c r="T29" s="39">
        <f t="shared" si="7"/>
        <v>56</v>
      </c>
      <c r="U29" s="94">
        <f t="shared" si="8"/>
        <v>77.77777777777779</v>
      </c>
    </row>
    <row r="30" spans="1:21" ht="16.5" customHeight="1">
      <c r="A30" s="3">
        <v>22</v>
      </c>
      <c r="B30" s="95" t="s">
        <v>43</v>
      </c>
      <c r="C30" s="2" t="s">
        <v>33</v>
      </c>
      <c r="D30" s="2" t="s">
        <v>12</v>
      </c>
      <c r="E30" s="105">
        <v>6</v>
      </c>
      <c r="F30" s="2"/>
      <c r="G30" s="1">
        <v>58</v>
      </c>
      <c r="H30" s="1">
        <v>0</v>
      </c>
      <c r="I30" s="94">
        <f t="shared" si="0"/>
        <v>0</v>
      </c>
      <c r="J30" s="39">
        <v>9</v>
      </c>
      <c r="K30" s="94">
        <f t="shared" si="1"/>
        <v>15.517241379310345</v>
      </c>
      <c r="L30" s="39">
        <f t="shared" si="2"/>
        <v>9</v>
      </c>
      <c r="M30" s="94">
        <f t="shared" si="3"/>
        <v>15.517241379310345</v>
      </c>
      <c r="N30" s="39">
        <v>40</v>
      </c>
      <c r="O30" s="94">
        <f t="shared" si="4"/>
        <v>68.96551724137932</v>
      </c>
      <c r="P30" s="21">
        <v>9</v>
      </c>
      <c r="Q30" s="94">
        <f t="shared" si="5"/>
        <v>15.517241379310345</v>
      </c>
      <c r="R30" s="21">
        <v>0</v>
      </c>
      <c r="S30" s="94">
        <f t="shared" si="6"/>
        <v>0</v>
      </c>
      <c r="T30" s="39">
        <f t="shared" si="7"/>
        <v>49</v>
      </c>
      <c r="U30" s="94">
        <f t="shared" si="8"/>
        <v>84.48275862068965</v>
      </c>
    </row>
    <row r="31" spans="1:21" ht="16.5" customHeight="1">
      <c r="A31" s="3">
        <v>23</v>
      </c>
      <c r="B31" s="95" t="s">
        <v>44</v>
      </c>
      <c r="C31" s="2" t="s">
        <v>33</v>
      </c>
      <c r="D31" s="2" t="s">
        <v>12</v>
      </c>
      <c r="E31" s="105">
        <v>6</v>
      </c>
      <c r="F31" s="2"/>
      <c r="G31" s="35">
        <v>79</v>
      </c>
      <c r="H31" s="1">
        <v>0</v>
      </c>
      <c r="I31" s="94">
        <f t="shared" si="0"/>
        <v>0</v>
      </c>
      <c r="J31" s="39">
        <v>11</v>
      </c>
      <c r="K31" s="94">
        <f t="shared" si="1"/>
        <v>13.924050632911392</v>
      </c>
      <c r="L31" s="39">
        <f t="shared" si="2"/>
        <v>11</v>
      </c>
      <c r="M31" s="94">
        <f t="shared" si="3"/>
        <v>13.924050632911392</v>
      </c>
      <c r="N31" s="39">
        <v>54</v>
      </c>
      <c r="O31" s="94">
        <f t="shared" si="4"/>
        <v>68.35443037974683</v>
      </c>
      <c r="P31" s="21">
        <v>14</v>
      </c>
      <c r="Q31" s="94">
        <f t="shared" si="5"/>
        <v>17.72151898734177</v>
      </c>
      <c r="R31" s="21">
        <v>0</v>
      </c>
      <c r="S31" s="94">
        <f t="shared" si="6"/>
        <v>0</v>
      </c>
      <c r="T31" s="39">
        <f t="shared" si="7"/>
        <v>68</v>
      </c>
      <c r="U31" s="94">
        <f t="shared" si="8"/>
        <v>86.07594936708861</v>
      </c>
    </row>
    <row r="32" spans="1:21" ht="16.5" customHeight="1">
      <c r="A32" s="3">
        <v>24</v>
      </c>
      <c r="B32" s="95" t="s">
        <v>46</v>
      </c>
      <c r="C32" s="2" t="s">
        <v>33</v>
      </c>
      <c r="D32" s="2" t="s">
        <v>12</v>
      </c>
      <c r="E32" s="105">
        <v>6</v>
      </c>
      <c r="F32" s="2"/>
      <c r="G32" s="1">
        <v>124</v>
      </c>
      <c r="H32" s="1">
        <v>0</v>
      </c>
      <c r="I32" s="94">
        <f t="shared" si="0"/>
        <v>0</v>
      </c>
      <c r="J32" s="39">
        <v>10</v>
      </c>
      <c r="K32" s="94">
        <f t="shared" si="1"/>
        <v>8.064516129032258</v>
      </c>
      <c r="L32" s="39">
        <f t="shared" si="2"/>
        <v>10</v>
      </c>
      <c r="M32" s="94">
        <f t="shared" si="3"/>
        <v>8.064516129032258</v>
      </c>
      <c r="N32" s="39">
        <v>89</v>
      </c>
      <c r="O32" s="94">
        <f t="shared" si="4"/>
        <v>71.7741935483871</v>
      </c>
      <c r="P32" s="21">
        <v>26</v>
      </c>
      <c r="Q32" s="94">
        <f t="shared" si="5"/>
        <v>20.967741935483872</v>
      </c>
      <c r="R32" s="21">
        <v>0</v>
      </c>
      <c r="S32" s="94">
        <f t="shared" si="6"/>
        <v>0</v>
      </c>
      <c r="T32" s="39">
        <f t="shared" si="7"/>
        <v>115</v>
      </c>
      <c r="U32" s="94">
        <f t="shared" si="8"/>
        <v>92.74193548387096</v>
      </c>
    </row>
    <row r="33" spans="1:21" ht="16.5" customHeight="1">
      <c r="A33" s="3">
        <v>25</v>
      </c>
      <c r="B33" s="95" t="s">
        <v>48</v>
      </c>
      <c r="C33" s="2" t="s">
        <v>33</v>
      </c>
      <c r="D33" s="2" t="s">
        <v>12</v>
      </c>
      <c r="E33" s="105">
        <v>6</v>
      </c>
      <c r="F33" s="2"/>
      <c r="G33" s="1">
        <v>107</v>
      </c>
      <c r="H33" s="1">
        <v>0</v>
      </c>
      <c r="I33" s="94">
        <f t="shared" si="0"/>
        <v>0</v>
      </c>
      <c r="J33" s="39">
        <v>26</v>
      </c>
      <c r="K33" s="94">
        <f t="shared" si="1"/>
        <v>24.299065420560748</v>
      </c>
      <c r="L33" s="39">
        <f t="shared" si="2"/>
        <v>26</v>
      </c>
      <c r="M33" s="94">
        <f t="shared" si="3"/>
        <v>24.299065420560748</v>
      </c>
      <c r="N33" s="39">
        <v>65</v>
      </c>
      <c r="O33" s="94">
        <f t="shared" si="4"/>
        <v>60.747663551401864</v>
      </c>
      <c r="P33" s="21">
        <v>16</v>
      </c>
      <c r="Q33" s="94">
        <f t="shared" si="5"/>
        <v>14.953271028037381</v>
      </c>
      <c r="R33" s="21">
        <v>0</v>
      </c>
      <c r="S33" s="94">
        <f t="shared" si="6"/>
        <v>0</v>
      </c>
      <c r="T33" s="39">
        <f t="shared" si="7"/>
        <v>81</v>
      </c>
      <c r="U33" s="94">
        <f t="shared" si="8"/>
        <v>75.70093457943925</v>
      </c>
    </row>
    <row r="34" spans="1:21" ht="16.5" customHeight="1">
      <c r="A34" s="3">
        <v>26</v>
      </c>
      <c r="B34" s="95" t="s">
        <v>49</v>
      </c>
      <c r="C34" s="2" t="s">
        <v>33</v>
      </c>
      <c r="D34" s="2" t="s">
        <v>12</v>
      </c>
      <c r="E34" s="105">
        <v>6</v>
      </c>
      <c r="F34" s="2"/>
      <c r="G34" s="7">
        <f>SUM(T34+L34)</f>
        <v>110</v>
      </c>
      <c r="H34" s="1">
        <v>0</v>
      </c>
      <c r="I34" s="94">
        <f t="shared" si="0"/>
        <v>0</v>
      </c>
      <c r="J34" s="39">
        <v>23</v>
      </c>
      <c r="K34" s="94">
        <f t="shared" si="1"/>
        <v>20.909090909090907</v>
      </c>
      <c r="L34" s="39">
        <f t="shared" si="2"/>
        <v>23</v>
      </c>
      <c r="M34" s="94">
        <f t="shared" si="3"/>
        <v>20.909090909090907</v>
      </c>
      <c r="N34" s="39">
        <v>65</v>
      </c>
      <c r="O34" s="94">
        <f t="shared" si="4"/>
        <v>59.09090909090909</v>
      </c>
      <c r="P34" s="21">
        <v>22</v>
      </c>
      <c r="Q34" s="94">
        <f t="shared" si="5"/>
        <v>20</v>
      </c>
      <c r="R34" s="21">
        <v>0</v>
      </c>
      <c r="S34" s="94">
        <f t="shared" si="6"/>
        <v>0</v>
      </c>
      <c r="T34" s="39">
        <f t="shared" si="7"/>
        <v>87</v>
      </c>
      <c r="U34" s="94">
        <f t="shared" si="8"/>
        <v>79.0909090909091</v>
      </c>
    </row>
    <row r="35" spans="1:21" ht="16.5" customHeight="1">
      <c r="A35" s="3">
        <v>27</v>
      </c>
      <c r="B35" s="98" t="s">
        <v>62</v>
      </c>
      <c r="C35" s="2" t="s">
        <v>33</v>
      </c>
      <c r="D35" s="2" t="s">
        <v>12</v>
      </c>
      <c r="E35" s="105">
        <v>6</v>
      </c>
      <c r="F35" s="11"/>
      <c r="G35" s="1">
        <v>89</v>
      </c>
      <c r="H35" s="1">
        <v>0</v>
      </c>
      <c r="I35" s="94">
        <f t="shared" si="0"/>
        <v>0</v>
      </c>
      <c r="J35" s="39">
        <v>27</v>
      </c>
      <c r="K35" s="94">
        <f t="shared" si="1"/>
        <v>30.337078651685395</v>
      </c>
      <c r="L35" s="39">
        <f t="shared" si="2"/>
        <v>27</v>
      </c>
      <c r="M35" s="94">
        <f t="shared" si="3"/>
        <v>30.337078651685395</v>
      </c>
      <c r="N35" s="39">
        <v>56</v>
      </c>
      <c r="O35" s="94">
        <f t="shared" si="4"/>
        <v>62.92134831460674</v>
      </c>
      <c r="P35" s="21">
        <v>6</v>
      </c>
      <c r="Q35" s="94">
        <f t="shared" si="5"/>
        <v>6.741573033707865</v>
      </c>
      <c r="R35" s="21">
        <v>0</v>
      </c>
      <c r="S35" s="94">
        <f t="shared" si="6"/>
        <v>0</v>
      </c>
      <c r="T35" s="39">
        <f t="shared" si="7"/>
        <v>62</v>
      </c>
      <c r="U35" s="94">
        <f t="shared" si="8"/>
        <v>69.66292134831461</v>
      </c>
    </row>
    <row r="36" spans="1:21" ht="16.5" customHeight="1">
      <c r="A36" s="3">
        <v>28</v>
      </c>
      <c r="B36" s="95" t="s">
        <v>61</v>
      </c>
      <c r="C36" s="2" t="s">
        <v>33</v>
      </c>
      <c r="D36" s="2" t="s">
        <v>12</v>
      </c>
      <c r="E36" s="105">
        <v>6</v>
      </c>
      <c r="F36" s="2"/>
      <c r="G36" s="1">
        <v>131</v>
      </c>
      <c r="H36" s="1">
        <v>0</v>
      </c>
      <c r="I36" s="94">
        <f t="shared" si="0"/>
        <v>0</v>
      </c>
      <c r="J36" s="39">
        <v>29</v>
      </c>
      <c r="K36" s="94">
        <f t="shared" si="1"/>
        <v>22.137404580152673</v>
      </c>
      <c r="L36" s="39">
        <f t="shared" si="2"/>
        <v>29</v>
      </c>
      <c r="M36" s="94">
        <f t="shared" si="3"/>
        <v>22.137404580152673</v>
      </c>
      <c r="N36" s="39">
        <v>87</v>
      </c>
      <c r="O36" s="94">
        <f t="shared" si="4"/>
        <v>66.41221374045801</v>
      </c>
      <c r="P36" s="21">
        <v>15</v>
      </c>
      <c r="Q36" s="94">
        <f t="shared" si="5"/>
        <v>11.450381679389313</v>
      </c>
      <c r="R36" s="21">
        <v>0</v>
      </c>
      <c r="S36" s="94">
        <f t="shared" si="6"/>
        <v>0</v>
      </c>
      <c r="T36" s="39">
        <f t="shared" si="7"/>
        <v>102</v>
      </c>
      <c r="U36" s="94">
        <f t="shared" si="8"/>
        <v>77.86259541984732</v>
      </c>
    </row>
    <row r="37" spans="1:21" ht="16.5" customHeight="1">
      <c r="A37" s="3">
        <v>29</v>
      </c>
      <c r="B37" s="95" t="s">
        <v>53</v>
      </c>
      <c r="C37" s="2" t="s">
        <v>33</v>
      </c>
      <c r="D37" s="2" t="s">
        <v>12</v>
      </c>
      <c r="E37" s="105">
        <v>6</v>
      </c>
      <c r="F37" s="2"/>
      <c r="G37" s="1">
        <v>74</v>
      </c>
      <c r="H37" s="1">
        <v>0</v>
      </c>
      <c r="I37" s="94">
        <f t="shared" si="0"/>
        <v>0</v>
      </c>
      <c r="J37" s="39">
        <v>34</v>
      </c>
      <c r="K37" s="94">
        <f t="shared" si="1"/>
        <v>45.94594594594595</v>
      </c>
      <c r="L37" s="39">
        <f t="shared" si="2"/>
        <v>34</v>
      </c>
      <c r="M37" s="94">
        <f t="shared" si="3"/>
        <v>45.94594594594595</v>
      </c>
      <c r="N37" s="39">
        <v>39</v>
      </c>
      <c r="O37" s="94">
        <f t="shared" si="4"/>
        <v>52.702702702702695</v>
      </c>
      <c r="P37" s="21">
        <v>1</v>
      </c>
      <c r="Q37" s="94">
        <f t="shared" si="5"/>
        <v>1.3513513513513513</v>
      </c>
      <c r="R37" s="21">
        <v>0</v>
      </c>
      <c r="S37" s="94">
        <f t="shared" si="6"/>
        <v>0</v>
      </c>
      <c r="T37" s="39">
        <f t="shared" si="7"/>
        <v>40</v>
      </c>
      <c r="U37" s="94">
        <f t="shared" si="8"/>
        <v>54.054054054054056</v>
      </c>
    </row>
    <row r="38" spans="1:21" ht="16.5" customHeight="1">
      <c r="A38" s="3">
        <v>30</v>
      </c>
      <c r="B38" s="25" t="s">
        <v>57</v>
      </c>
      <c r="C38" s="78" t="s">
        <v>33</v>
      </c>
      <c r="D38" s="2" t="s">
        <v>12</v>
      </c>
      <c r="E38" s="105">
        <v>6</v>
      </c>
      <c r="F38" s="2"/>
      <c r="G38" s="1">
        <v>123</v>
      </c>
      <c r="H38" s="1">
        <v>0</v>
      </c>
      <c r="I38" s="94">
        <f t="shared" si="0"/>
        <v>0</v>
      </c>
      <c r="J38" s="39">
        <v>31</v>
      </c>
      <c r="K38" s="94">
        <f t="shared" si="1"/>
        <v>25.203252032520325</v>
      </c>
      <c r="L38" s="39">
        <f t="shared" si="2"/>
        <v>31</v>
      </c>
      <c r="M38" s="94">
        <f t="shared" si="3"/>
        <v>25.203252032520325</v>
      </c>
      <c r="N38" s="39">
        <v>86</v>
      </c>
      <c r="O38" s="94">
        <f t="shared" si="4"/>
        <v>69.91869918699187</v>
      </c>
      <c r="P38" s="21">
        <v>6</v>
      </c>
      <c r="Q38" s="94">
        <f t="shared" si="5"/>
        <v>4.878048780487805</v>
      </c>
      <c r="R38" s="21">
        <v>0</v>
      </c>
      <c r="S38" s="94">
        <f t="shared" si="6"/>
        <v>0</v>
      </c>
      <c r="T38" s="39">
        <f t="shared" si="7"/>
        <v>92</v>
      </c>
      <c r="U38" s="94">
        <f t="shared" si="8"/>
        <v>74.79674796747967</v>
      </c>
    </row>
    <row r="39" spans="1:21" ht="16.5" customHeight="1">
      <c r="A39" s="3">
        <v>31</v>
      </c>
      <c r="B39" s="25" t="s">
        <v>58</v>
      </c>
      <c r="C39" s="26" t="s">
        <v>33</v>
      </c>
      <c r="D39" s="26" t="s">
        <v>12</v>
      </c>
      <c r="E39" s="78">
        <v>6</v>
      </c>
      <c r="F39" s="2"/>
      <c r="G39" s="35">
        <v>83</v>
      </c>
      <c r="H39" s="1">
        <v>0</v>
      </c>
      <c r="I39" s="94">
        <f t="shared" si="0"/>
        <v>0</v>
      </c>
      <c r="J39" s="39">
        <v>23</v>
      </c>
      <c r="K39" s="94">
        <f t="shared" si="1"/>
        <v>27.710843373493976</v>
      </c>
      <c r="L39" s="39">
        <f t="shared" si="2"/>
        <v>23</v>
      </c>
      <c r="M39" s="94">
        <f t="shared" si="3"/>
        <v>27.710843373493976</v>
      </c>
      <c r="N39" s="39">
        <v>58</v>
      </c>
      <c r="O39" s="94">
        <f t="shared" si="4"/>
        <v>69.87951807228916</v>
      </c>
      <c r="P39" s="21">
        <v>2</v>
      </c>
      <c r="Q39" s="94">
        <f t="shared" si="5"/>
        <v>2.4096385542168677</v>
      </c>
      <c r="R39" s="21">
        <v>0</v>
      </c>
      <c r="S39" s="94">
        <f t="shared" si="6"/>
        <v>0</v>
      </c>
      <c r="T39" s="39">
        <f t="shared" si="7"/>
        <v>60</v>
      </c>
      <c r="U39" s="94">
        <f t="shared" si="8"/>
        <v>72.28915662650603</v>
      </c>
    </row>
    <row r="40" spans="1:21" ht="16.5" customHeight="1">
      <c r="A40" s="3">
        <v>32</v>
      </c>
      <c r="B40" s="96" t="s">
        <v>59</v>
      </c>
      <c r="C40" s="29" t="s">
        <v>33</v>
      </c>
      <c r="D40" s="29" t="s">
        <v>12</v>
      </c>
      <c r="E40" s="87">
        <v>6</v>
      </c>
      <c r="F40" s="30"/>
      <c r="G40" s="31">
        <v>123</v>
      </c>
      <c r="H40" s="116">
        <v>0</v>
      </c>
      <c r="I40" s="94">
        <f t="shared" si="0"/>
        <v>0</v>
      </c>
      <c r="J40" s="114">
        <v>22</v>
      </c>
      <c r="K40" s="94">
        <f t="shared" si="1"/>
        <v>17.88617886178862</v>
      </c>
      <c r="L40" s="39">
        <f t="shared" si="2"/>
        <v>22</v>
      </c>
      <c r="M40" s="94">
        <f t="shared" si="3"/>
        <v>17.88617886178862</v>
      </c>
      <c r="N40" s="114">
        <v>95</v>
      </c>
      <c r="O40" s="94">
        <f t="shared" si="4"/>
        <v>77.23577235772358</v>
      </c>
      <c r="P40" s="111">
        <v>6</v>
      </c>
      <c r="Q40" s="94">
        <f t="shared" si="5"/>
        <v>4.878048780487805</v>
      </c>
      <c r="R40" s="111">
        <v>0</v>
      </c>
      <c r="S40" s="94">
        <f t="shared" si="6"/>
        <v>0</v>
      </c>
      <c r="T40" s="39">
        <f t="shared" si="7"/>
        <v>101</v>
      </c>
      <c r="U40" s="94">
        <f t="shared" si="8"/>
        <v>82.11382113821138</v>
      </c>
    </row>
    <row r="41" spans="1:21" ht="16.5" customHeight="1">
      <c r="A41" s="3">
        <v>33</v>
      </c>
      <c r="B41" s="25" t="s">
        <v>60</v>
      </c>
      <c r="C41" s="14" t="s">
        <v>33</v>
      </c>
      <c r="D41" s="14" t="s">
        <v>12</v>
      </c>
      <c r="E41" s="78">
        <v>6</v>
      </c>
      <c r="F41" s="14"/>
      <c r="G41" s="35">
        <v>141</v>
      </c>
      <c r="H41" s="35">
        <v>0</v>
      </c>
      <c r="I41" s="94">
        <f t="shared" si="0"/>
        <v>0</v>
      </c>
      <c r="J41" s="115">
        <v>2</v>
      </c>
      <c r="K41" s="94">
        <f t="shared" si="1"/>
        <v>1.4184397163120568</v>
      </c>
      <c r="L41" s="39">
        <f t="shared" si="2"/>
        <v>2</v>
      </c>
      <c r="M41" s="94">
        <f t="shared" si="3"/>
        <v>1.4184397163120568</v>
      </c>
      <c r="N41" s="115">
        <v>69</v>
      </c>
      <c r="O41" s="94">
        <f t="shared" si="4"/>
        <v>48.93617021276596</v>
      </c>
      <c r="P41" s="36">
        <v>70</v>
      </c>
      <c r="Q41" s="94">
        <f t="shared" si="5"/>
        <v>49.645390070921984</v>
      </c>
      <c r="R41" s="36">
        <v>0</v>
      </c>
      <c r="S41" s="94">
        <f t="shared" si="6"/>
        <v>0</v>
      </c>
      <c r="T41" s="39">
        <f t="shared" si="7"/>
        <v>139</v>
      </c>
      <c r="U41" s="94">
        <f t="shared" si="8"/>
        <v>98.58156028368793</v>
      </c>
    </row>
    <row r="42" spans="1:21" ht="16.5" customHeight="1">
      <c r="A42" s="3">
        <v>34</v>
      </c>
      <c r="B42" s="97" t="s">
        <v>67</v>
      </c>
      <c r="C42" s="9" t="s">
        <v>33</v>
      </c>
      <c r="D42" s="9" t="s">
        <v>12</v>
      </c>
      <c r="E42" s="83">
        <v>6</v>
      </c>
      <c r="F42" s="9"/>
      <c r="G42" s="83">
        <v>99</v>
      </c>
      <c r="H42" s="83">
        <v>0</v>
      </c>
      <c r="I42" s="94">
        <f t="shared" si="0"/>
        <v>0</v>
      </c>
      <c r="J42" s="112">
        <v>20</v>
      </c>
      <c r="K42" s="94">
        <f t="shared" si="1"/>
        <v>20.2020202020202</v>
      </c>
      <c r="L42" s="39">
        <f t="shared" si="2"/>
        <v>20</v>
      </c>
      <c r="M42" s="94">
        <f t="shared" si="3"/>
        <v>20.2020202020202</v>
      </c>
      <c r="N42" s="112">
        <v>50</v>
      </c>
      <c r="O42" s="94">
        <f t="shared" si="4"/>
        <v>50.505050505050505</v>
      </c>
      <c r="P42" s="112">
        <v>29</v>
      </c>
      <c r="Q42" s="94">
        <f t="shared" si="5"/>
        <v>29.292929292929294</v>
      </c>
      <c r="R42" s="112">
        <v>0</v>
      </c>
      <c r="S42" s="94">
        <f t="shared" si="6"/>
        <v>0</v>
      </c>
      <c r="T42" s="39">
        <f t="shared" si="7"/>
        <v>79</v>
      </c>
      <c r="U42" s="94">
        <f t="shared" si="8"/>
        <v>79.7979797979798</v>
      </c>
    </row>
    <row r="43" spans="1:21" ht="16.5" customHeight="1">
      <c r="A43" s="3">
        <v>35</v>
      </c>
      <c r="B43" s="25" t="s">
        <v>63</v>
      </c>
      <c r="C43" s="13" t="s">
        <v>33</v>
      </c>
      <c r="D43" s="13" t="s">
        <v>12</v>
      </c>
      <c r="E43" s="105">
        <v>6</v>
      </c>
      <c r="F43" s="2"/>
      <c r="G43" s="1">
        <v>79</v>
      </c>
      <c r="H43" s="1">
        <v>0</v>
      </c>
      <c r="I43" s="94">
        <f t="shared" si="0"/>
        <v>0</v>
      </c>
      <c r="J43" s="39">
        <v>15</v>
      </c>
      <c r="K43" s="94">
        <f t="shared" si="1"/>
        <v>18.9873417721519</v>
      </c>
      <c r="L43" s="39">
        <f t="shared" si="2"/>
        <v>15</v>
      </c>
      <c r="M43" s="94">
        <f t="shared" si="3"/>
        <v>18.9873417721519</v>
      </c>
      <c r="N43" s="39">
        <v>51</v>
      </c>
      <c r="O43" s="94">
        <f t="shared" si="4"/>
        <v>64.55696202531645</v>
      </c>
      <c r="P43" s="21">
        <v>13</v>
      </c>
      <c r="Q43" s="94">
        <f t="shared" si="5"/>
        <v>16.455696202531644</v>
      </c>
      <c r="R43" s="21">
        <v>0</v>
      </c>
      <c r="S43" s="94">
        <f t="shared" si="6"/>
        <v>0</v>
      </c>
      <c r="T43" s="39">
        <f t="shared" si="7"/>
        <v>64</v>
      </c>
      <c r="U43" s="94">
        <f t="shared" si="8"/>
        <v>81.0126582278481</v>
      </c>
    </row>
    <row r="44" spans="1:21" ht="16.5" customHeight="1">
      <c r="A44" s="3">
        <v>36</v>
      </c>
      <c r="B44" s="95" t="s">
        <v>64</v>
      </c>
      <c r="C44" s="2" t="s">
        <v>33</v>
      </c>
      <c r="D44" s="2" t="s">
        <v>12</v>
      </c>
      <c r="E44" s="105">
        <v>6</v>
      </c>
      <c r="F44" s="2"/>
      <c r="G44" s="1">
        <v>47</v>
      </c>
      <c r="H44" s="1">
        <v>0</v>
      </c>
      <c r="I44" s="94">
        <f t="shared" si="0"/>
        <v>0</v>
      </c>
      <c r="J44" s="39">
        <v>11</v>
      </c>
      <c r="K44" s="94">
        <f t="shared" si="1"/>
        <v>23.404255319148938</v>
      </c>
      <c r="L44" s="39">
        <f t="shared" si="2"/>
        <v>11</v>
      </c>
      <c r="M44" s="94">
        <f t="shared" si="3"/>
        <v>23.404255319148938</v>
      </c>
      <c r="N44" s="39">
        <v>32</v>
      </c>
      <c r="O44" s="94">
        <f t="shared" si="4"/>
        <v>68.08510638297872</v>
      </c>
      <c r="P44" s="21">
        <v>4</v>
      </c>
      <c r="Q44" s="94">
        <f t="shared" si="5"/>
        <v>8.51063829787234</v>
      </c>
      <c r="R44" s="21">
        <v>0</v>
      </c>
      <c r="S44" s="94">
        <f t="shared" si="6"/>
        <v>0</v>
      </c>
      <c r="T44" s="39">
        <f t="shared" si="7"/>
        <v>36</v>
      </c>
      <c r="U44" s="94">
        <f t="shared" si="8"/>
        <v>76.59574468085107</v>
      </c>
    </row>
    <row r="45" spans="1:21" ht="16.5" customHeight="1">
      <c r="A45" s="3">
        <v>37</v>
      </c>
      <c r="B45" s="95" t="s">
        <v>65</v>
      </c>
      <c r="C45" s="75" t="s">
        <v>33</v>
      </c>
      <c r="D45" s="75" t="s">
        <v>12</v>
      </c>
      <c r="E45" s="106">
        <v>6</v>
      </c>
      <c r="F45" s="75"/>
      <c r="G45" s="1">
        <v>112</v>
      </c>
      <c r="H45" s="1">
        <v>1</v>
      </c>
      <c r="I45" s="94">
        <f t="shared" si="0"/>
        <v>0.8928571428571428</v>
      </c>
      <c r="J45" s="39">
        <v>44</v>
      </c>
      <c r="K45" s="94">
        <f t="shared" si="1"/>
        <v>39.285714285714285</v>
      </c>
      <c r="L45" s="39">
        <f t="shared" si="2"/>
        <v>45</v>
      </c>
      <c r="M45" s="94">
        <f t="shared" si="3"/>
        <v>40.17857142857143</v>
      </c>
      <c r="N45" s="39">
        <v>59</v>
      </c>
      <c r="O45" s="94">
        <f t="shared" si="4"/>
        <v>52.67857142857143</v>
      </c>
      <c r="P45" s="21">
        <v>8</v>
      </c>
      <c r="Q45" s="94">
        <f t="shared" si="5"/>
        <v>7.142857142857142</v>
      </c>
      <c r="R45" s="21">
        <v>0</v>
      </c>
      <c r="S45" s="94">
        <f t="shared" si="6"/>
        <v>0</v>
      </c>
      <c r="T45" s="39">
        <f t="shared" si="7"/>
        <v>67</v>
      </c>
      <c r="U45" s="94">
        <f t="shared" si="8"/>
        <v>59.82142857142857</v>
      </c>
    </row>
    <row r="46" spans="1:21" ht="16.5" customHeight="1">
      <c r="A46" s="3">
        <v>38</v>
      </c>
      <c r="B46" s="95" t="s">
        <v>66</v>
      </c>
      <c r="C46" s="75" t="s">
        <v>33</v>
      </c>
      <c r="D46" s="75" t="s">
        <v>12</v>
      </c>
      <c r="E46" s="106">
        <v>6</v>
      </c>
      <c r="F46" s="75"/>
      <c r="G46" s="1">
        <v>67</v>
      </c>
      <c r="H46" s="1">
        <v>0</v>
      </c>
      <c r="I46" s="94">
        <f t="shared" si="0"/>
        <v>0</v>
      </c>
      <c r="J46" s="39">
        <v>17</v>
      </c>
      <c r="K46" s="94">
        <f t="shared" si="1"/>
        <v>25.37313432835821</v>
      </c>
      <c r="L46" s="39">
        <f t="shared" si="2"/>
        <v>17</v>
      </c>
      <c r="M46" s="94">
        <f t="shared" si="3"/>
        <v>25.37313432835821</v>
      </c>
      <c r="N46" s="39">
        <v>48</v>
      </c>
      <c r="O46" s="94">
        <f t="shared" si="4"/>
        <v>71.64179104477611</v>
      </c>
      <c r="P46" s="21">
        <v>2</v>
      </c>
      <c r="Q46" s="94">
        <f t="shared" si="5"/>
        <v>2.9850746268656714</v>
      </c>
      <c r="R46" s="21">
        <v>0</v>
      </c>
      <c r="S46" s="94">
        <f t="shared" si="6"/>
        <v>0</v>
      </c>
      <c r="T46" s="39">
        <f t="shared" si="7"/>
        <v>50</v>
      </c>
      <c r="U46" s="94">
        <f t="shared" si="8"/>
        <v>74.6268656716418</v>
      </c>
    </row>
    <row r="47" spans="1:21" ht="16.5" customHeight="1">
      <c r="A47" s="3">
        <v>39</v>
      </c>
      <c r="B47" s="95" t="s">
        <v>44</v>
      </c>
      <c r="C47" s="2" t="s">
        <v>33</v>
      </c>
      <c r="D47" s="2" t="s">
        <v>13</v>
      </c>
      <c r="E47" s="105">
        <v>6</v>
      </c>
      <c r="F47" s="2" t="s">
        <v>16</v>
      </c>
      <c r="G47" s="35">
        <v>79</v>
      </c>
      <c r="H47" s="1">
        <v>0</v>
      </c>
      <c r="I47" s="94">
        <f t="shared" si="0"/>
        <v>0</v>
      </c>
      <c r="J47" s="39">
        <v>34</v>
      </c>
      <c r="K47" s="94">
        <f t="shared" si="1"/>
        <v>43.037974683544306</v>
      </c>
      <c r="L47" s="39">
        <f t="shared" si="2"/>
        <v>34</v>
      </c>
      <c r="M47" s="94">
        <f t="shared" si="3"/>
        <v>43.037974683544306</v>
      </c>
      <c r="N47" s="39">
        <v>37</v>
      </c>
      <c r="O47" s="94">
        <f t="shared" si="4"/>
        <v>46.835443037974684</v>
      </c>
      <c r="P47" s="21">
        <v>8</v>
      </c>
      <c r="Q47" s="94">
        <f t="shared" si="5"/>
        <v>10.126582278481013</v>
      </c>
      <c r="R47" s="21">
        <v>0</v>
      </c>
      <c r="S47" s="94">
        <f t="shared" si="6"/>
        <v>0</v>
      </c>
      <c r="T47" s="39">
        <f t="shared" si="7"/>
        <v>45</v>
      </c>
      <c r="U47" s="94">
        <f t="shared" si="8"/>
        <v>56.9620253164557</v>
      </c>
    </row>
    <row r="48" spans="1:21" ht="16.5" customHeight="1">
      <c r="A48" s="3">
        <v>40</v>
      </c>
      <c r="B48" s="95" t="s">
        <v>34</v>
      </c>
      <c r="C48" s="2" t="s">
        <v>33</v>
      </c>
      <c r="D48" s="2" t="s">
        <v>13</v>
      </c>
      <c r="E48" s="105">
        <v>6</v>
      </c>
      <c r="F48" s="2" t="s">
        <v>16</v>
      </c>
      <c r="G48" s="1">
        <v>185</v>
      </c>
      <c r="H48" s="1"/>
      <c r="I48" s="94">
        <f t="shared" si="0"/>
        <v>0</v>
      </c>
      <c r="J48" s="39">
        <v>139</v>
      </c>
      <c r="K48" s="94">
        <f t="shared" si="1"/>
        <v>75.13513513513513</v>
      </c>
      <c r="L48" s="39">
        <f t="shared" si="2"/>
        <v>139</v>
      </c>
      <c r="M48" s="94">
        <f t="shared" si="3"/>
        <v>75.13513513513513</v>
      </c>
      <c r="N48" s="39">
        <v>39</v>
      </c>
      <c r="O48" s="94">
        <f t="shared" si="4"/>
        <v>21.08108108108108</v>
      </c>
      <c r="P48" s="21">
        <v>7</v>
      </c>
      <c r="Q48" s="94">
        <f t="shared" si="5"/>
        <v>3.783783783783784</v>
      </c>
      <c r="R48" s="21">
        <v>0</v>
      </c>
      <c r="S48" s="94">
        <f t="shared" si="6"/>
        <v>0</v>
      </c>
      <c r="T48" s="39">
        <f t="shared" si="7"/>
        <v>46</v>
      </c>
      <c r="U48" s="94">
        <f t="shared" si="8"/>
        <v>24.864864864864867</v>
      </c>
    </row>
    <row r="49" spans="1:21" ht="16.5" customHeight="1">
      <c r="A49" s="3">
        <v>41</v>
      </c>
      <c r="B49" s="95" t="s">
        <v>40</v>
      </c>
      <c r="C49" s="2" t="s">
        <v>33</v>
      </c>
      <c r="D49" s="2" t="s">
        <v>13</v>
      </c>
      <c r="E49" s="105">
        <v>6</v>
      </c>
      <c r="F49" s="2" t="s">
        <v>16</v>
      </c>
      <c r="G49" s="1">
        <v>72</v>
      </c>
      <c r="H49" s="1">
        <v>0</v>
      </c>
      <c r="I49" s="94">
        <f t="shared" si="0"/>
        <v>0</v>
      </c>
      <c r="J49" s="39">
        <v>31</v>
      </c>
      <c r="K49" s="94">
        <f t="shared" si="1"/>
        <v>43.05555555555556</v>
      </c>
      <c r="L49" s="39">
        <f t="shared" si="2"/>
        <v>31</v>
      </c>
      <c r="M49" s="94">
        <f t="shared" si="3"/>
        <v>43.05555555555556</v>
      </c>
      <c r="N49" s="39">
        <v>37</v>
      </c>
      <c r="O49" s="94">
        <f t="shared" si="4"/>
        <v>51.388888888888886</v>
      </c>
      <c r="P49" s="21">
        <v>4</v>
      </c>
      <c r="Q49" s="94">
        <f t="shared" si="5"/>
        <v>5.555555555555555</v>
      </c>
      <c r="R49" s="21">
        <v>0</v>
      </c>
      <c r="S49" s="94">
        <f t="shared" si="6"/>
        <v>0</v>
      </c>
      <c r="T49" s="39">
        <f t="shared" si="7"/>
        <v>41</v>
      </c>
      <c r="U49" s="94">
        <f t="shared" si="8"/>
        <v>56.94444444444444</v>
      </c>
    </row>
    <row r="50" spans="1:21" ht="16.5" customHeight="1">
      <c r="A50" s="3">
        <v>42</v>
      </c>
      <c r="B50" s="95" t="s">
        <v>43</v>
      </c>
      <c r="C50" s="2" t="s">
        <v>33</v>
      </c>
      <c r="D50" s="2" t="s">
        <v>13</v>
      </c>
      <c r="E50" s="105">
        <v>6</v>
      </c>
      <c r="F50" s="2" t="s">
        <v>75</v>
      </c>
      <c r="G50" s="1">
        <v>58</v>
      </c>
      <c r="H50" s="1">
        <v>0</v>
      </c>
      <c r="I50" s="94">
        <f t="shared" si="0"/>
        <v>0</v>
      </c>
      <c r="J50" s="39">
        <v>52</v>
      </c>
      <c r="K50" s="94">
        <f t="shared" si="1"/>
        <v>89.65517241379311</v>
      </c>
      <c r="L50" s="39">
        <f t="shared" si="2"/>
        <v>52</v>
      </c>
      <c r="M50" s="94">
        <f t="shared" si="3"/>
        <v>89.65517241379311</v>
      </c>
      <c r="N50" s="39">
        <v>6</v>
      </c>
      <c r="O50" s="94">
        <f t="shared" si="4"/>
        <v>10.344827586206897</v>
      </c>
      <c r="P50" s="21">
        <v>0</v>
      </c>
      <c r="Q50" s="94">
        <f t="shared" si="5"/>
        <v>0</v>
      </c>
      <c r="R50" s="21">
        <v>0</v>
      </c>
      <c r="S50" s="94">
        <f t="shared" si="6"/>
        <v>0</v>
      </c>
      <c r="T50" s="39">
        <f t="shared" si="7"/>
        <v>6</v>
      </c>
      <c r="U50" s="94">
        <f t="shared" si="8"/>
        <v>10.344827586206897</v>
      </c>
    </row>
    <row r="51" spans="1:21" ht="16.5" customHeight="1">
      <c r="A51" s="3">
        <v>43</v>
      </c>
      <c r="B51" s="95" t="s">
        <v>46</v>
      </c>
      <c r="C51" s="2" t="s">
        <v>33</v>
      </c>
      <c r="D51" s="2" t="s">
        <v>13</v>
      </c>
      <c r="E51" s="105">
        <v>6</v>
      </c>
      <c r="F51" s="2" t="s">
        <v>16</v>
      </c>
      <c r="G51" s="1">
        <v>124</v>
      </c>
      <c r="H51" s="1">
        <v>0</v>
      </c>
      <c r="I51" s="94">
        <f t="shared" si="0"/>
        <v>0</v>
      </c>
      <c r="J51" s="39">
        <v>70</v>
      </c>
      <c r="K51" s="94">
        <f t="shared" si="1"/>
        <v>56.451612903225815</v>
      </c>
      <c r="L51" s="39">
        <f t="shared" si="2"/>
        <v>70</v>
      </c>
      <c r="M51" s="94">
        <f t="shared" si="3"/>
        <v>56.451612903225815</v>
      </c>
      <c r="N51" s="39">
        <v>47</v>
      </c>
      <c r="O51" s="94">
        <f t="shared" si="4"/>
        <v>37.903225806451616</v>
      </c>
      <c r="P51" s="21">
        <v>7</v>
      </c>
      <c r="Q51" s="94">
        <f t="shared" si="5"/>
        <v>5.64516129032258</v>
      </c>
      <c r="R51" s="21">
        <v>0</v>
      </c>
      <c r="S51" s="94">
        <f t="shared" si="6"/>
        <v>0</v>
      </c>
      <c r="T51" s="39">
        <f t="shared" si="7"/>
        <v>54</v>
      </c>
      <c r="U51" s="94">
        <f t="shared" si="8"/>
        <v>43.54838709677419</v>
      </c>
    </row>
    <row r="52" spans="1:21" ht="16.5" customHeight="1">
      <c r="A52" s="3">
        <v>44</v>
      </c>
      <c r="B52" s="95" t="s">
        <v>48</v>
      </c>
      <c r="C52" s="2" t="s">
        <v>33</v>
      </c>
      <c r="D52" s="2" t="s">
        <v>13</v>
      </c>
      <c r="E52" s="105">
        <v>6</v>
      </c>
      <c r="F52" s="2" t="s">
        <v>16</v>
      </c>
      <c r="G52" s="1">
        <v>107</v>
      </c>
      <c r="H52" s="1">
        <v>0</v>
      </c>
      <c r="I52" s="94">
        <f t="shared" si="0"/>
        <v>0</v>
      </c>
      <c r="J52" s="39">
        <v>71</v>
      </c>
      <c r="K52" s="94">
        <f t="shared" si="1"/>
        <v>66.35514018691589</v>
      </c>
      <c r="L52" s="39">
        <f t="shared" si="2"/>
        <v>71</v>
      </c>
      <c r="M52" s="94">
        <f t="shared" si="3"/>
        <v>66.35514018691589</v>
      </c>
      <c r="N52" s="39">
        <v>33</v>
      </c>
      <c r="O52" s="94">
        <f t="shared" si="4"/>
        <v>30.8411214953271</v>
      </c>
      <c r="P52" s="21">
        <v>3</v>
      </c>
      <c r="Q52" s="94">
        <f t="shared" si="5"/>
        <v>2.803738317757009</v>
      </c>
      <c r="R52" s="21">
        <v>0</v>
      </c>
      <c r="S52" s="94">
        <f t="shared" si="6"/>
        <v>0</v>
      </c>
      <c r="T52" s="39">
        <f t="shared" si="7"/>
        <v>36</v>
      </c>
      <c r="U52" s="94">
        <f t="shared" si="8"/>
        <v>33.64485981308411</v>
      </c>
    </row>
    <row r="53" spans="1:21" ht="16.5" customHeight="1">
      <c r="A53" s="3">
        <v>45</v>
      </c>
      <c r="B53" s="95" t="s">
        <v>49</v>
      </c>
      <c r="C53" s="2" t="s">
        <v>33</v>
      </c>
      <c r="D53" s="2" t="s">
        <v>13</v>
      </c>
      <c r="E53" s="105">
        <v>6</v>
      </c>
      <c r="F53" s="2" t="s">
        <v>16</v>
      </c>
      <c r="G53" s="7">
        <f>SUM(T53+L53)</f>
        <v>110</v>
      </c>
      <c r="H53" s="1">
        <v>0</v>
      </c>
      <c r="I53" s="94">
        <f t="shared" si="0"/>
        <v>0</v>
      </c>
      <c r="J53" s="39">
        <v>59</v>
      </c>
      <c r="K53" s="94">
        <f t="shared" si="1"/>
        <v>53.63636363636364</v>
      </c>
      <c r="L53" s="39">
        <f t="shared" si="2"/>
        <v>59</v>
      </c>
      <c r="M53" s="94">
        <f t="shared" si="3"/>
        <v>53.63636363636364</v>
      </c>
      <c r="N53" s="39">
        <v>43</v>
      </c>
      <c r="O53" s="94">
        <f t="shared" si="4"/>
        <v>39.09090909090909</v>
      </c>
      <c r="P53" s="21">
        <v>8</v>
      </c>
      <c r="Q53" s="94">
        <f t="shared" si="5"/>
        <v>7.2727272727272725</v>
      </c>
      <c r="R53" s="21">
        <v>0</v>
      </c>
      <c r="S53" s="94">
        <f t="shared" si="6"/>
        <v>0</v>
      </c>
      <c r="T53" s="39">
        <f t="shared" si="7"/>
        <v>51</v>
      </c>
      <c r="U53" s="94">
        <f t="shared" si="8"/>
        <v>46.36363636363636</v>
      </c>
    </row>
    <row r="54" spans="1:21" ht="16.5" customHeight="1">
      <c r="A54" s="3">
        <v>46</v>
      </c>
      <c r="B54" s="98" t="s">
        <v>62</v>
      </c>
      <c r="C54" s="2" t="s">
        <v>33</v>
      </c>
      <c r="D54" s="2" t="s">
        <v>13</v>
      </c>
      <c r="E54" s="105">
        <v>6</v>
      </c>
      <c r="F54" s="11" t="s">
        <v>16</v>
      </c>
      <c r="G54" s="1">
        <v>89</v>
      </c>
      <c r="H54" s="1">
        <v>0</v>
      </c>
      <c r="I54" s="94">
        <f t="shared" si="0"/>
        <v>0</v>
      </c>
      <c r="J54" s="39">
        <v>72</v>
      </c>
      <c r="K54" s="94">
        <f t="shared" si="1"/>
        <v>80.89887640449437</v>
      </c>
      <c r="L54" s="39">
        <f t="shared" si="2"/>
        <v>72</v>
      </c>
      <c r="M54" s="94">
        <f t="shared" si="3"/>
        <v>80.89887640449437</v>
      </c>
      <c r="N54" s="39">
        <v>17</v>
      </c>
      <c r="O54" s="94">
        <f t="shared" si="4"/>
        <v>19.101123595505616</v>
      </c>
      <c r="P54" s="21">
        <v>0</v>
      </c>
      <c r="Q54" s="94">
        <f t="shared" si="5"/>
        <v>0</v>
      </c>
      <c r="R54" s="21">
        <v>0</v>
      </c>
      <c r="S54" s="94">
        <f t="shared" si="6"/>
        <v>0</v>
      </c>
      <c r="T54" s="39">
        <f t="shared" si="7"/>
        <v>17</v>
      </c>
      <c r="U54" s="94">
        <f t="shared" si="8"/>
        <v>19.101123595505616</v>
      </c>
    </row>
    <row r="55" spans="1:21" ht="16.5" customHeight="1">
      <c r="A55" s="3">
        <v>47</v>
      </c>
      <c r="B55" s="95" t="s">
        <v>61</v>
      </c>
      <c r="C55" s="2" t="s">
        <v>33</v>
      </c>
      <c r="D55" s="2" t="s">
        <v>13</v>
      </c>
      <c r="E55" s="105">
        <v>6</v>
      </c>
      <c r="F55" s="2" t="s">
        <v>16</v>
      </c>
      <c r="G55" s="1">
        <v>131</v>
      </c>
      <c r="H55" s="1">
        <v>0</v>
      </c>
      <c r="I55" s="94">
        <f t="shared" si="0"/>
        <v>0</v>
      </c>
      <c r="J55" s="39">
        <v>99</v>
      </c>
      <c r="K55" s="94">
        <f t="shared" si="1"/>
        <v>75.57251908396947</v>
      </c>
      <c r="L55" s="39">
        <f t="shared" si="2"/>
        <v>99</v>
      </c>
      <c r="M55" s="94">
        <f t="shared" si="3"/>
        <v>75.57251908396947</v>
      </c>
      <c r="N55" s="39">
        <v>30</v>
      </c>
      <c r="O55" s="94">
        <f t="shared" si="4"/>
        <v>22.900763358778626</v>
      </c>
      <c r="P55" s="21">
        <v>2</v>
      </c>
      <c r="Q55" s="94">
        <f t="shared" si="5"/>
        <v>1.5267175572519083</v>
      </c>
      <c r="R55" s="21">
        <v>0</v>
      </c>
      <c r="S55" s="94">
        <f t="shared" si="6"/>
        <v>0</v>
      </c>
      <c r="T55" s="39">
        <f t="shared" si="7"/>
        <v>32</v>
      </c>
      <c r="U55" s="94">
        <f t="shared" si="8"/>
        <v>24.427480916030532</v>
      </c>
    </row>
    <row r="56" spans="1:21" ht="16.5" customHeight="1">
      <c r="A56" s="3">
        <v>48</v>
      </c>
      <c r="B56" s="95" t="s">
        <v>53</v>
      </c>
      <c r="C56" s="2" t="s">
        <v>33</v>
      </c>
      <c r="D56" s="2" t="s">
        <v>13</v>
      </c>
      <c r="E56" s="105">
        <v>6</v>
      </c>
      <c r="F56" s="2" t="s">
        <v>16</v>
      </c>
      <c r="G56" s="1">
        <v>74</v>
      </c>
      <c r="H56" s="1">
        <v>0</v>
      </c>
      <c r="I56" s="94">
        <f t="shared" si="0"/>
        <v>0</v>
      </c>
      <c r="J56" s="39">
        <v>36</v>
      </c>
      <c r="K56" s="94">
        <f t="shared" si="1"/>
        <v>48.64864864864865</v>
      </c>
      <c r="L56" s="39">
        <f t="shared" si="2"/>
        <v>36</v>
      </c>
      <c r="M56" s="94">
        <f t="shared" si="3"/>
        <v>48.64864864864865</v>
      </c>
      <c r="N56" s="39">
        <v>36</v>
      </c>
      <c r="O56" s="94">
        <f t="shared" si="4"/>
        <v>48.64864864864865</v>
      </c>
      <c r="P56" s="21">
        <v>2</v>
      </c>
      <c r="Q56" s="94">
        <f t="shared" si="5"/>
        <v>2.7027027027027026</v>
      </c>
      <c r="R56" s="21">
        <v>0</v>
      </c>
      <c r="S56" s="94">
        <f t="shared" si="6"/>
        <v>0</v>
      </c>
      <c r="T56" s="39">
        <f t="shared" si="7"/>
        <v>38</v>
      </c>
      <c r="U56" s="94">
        <f t="shared" si="8"/>
        <v>51.35135135135135</v>
      </c>
    </row>
    <row r="57" spans="1:21" ht="16.5" customHeight="1">
      <c r="A57" s="3">
        <v>49</v>
      </c>
      <c r="B57" s="25" t="s">
        <v>57</v>
      </c>
      <c r="C57" s="78" t="s">
        <v>33</v>
      </c>
      <c r="D57" s="2" t="s">
        <v>13</v>
      </c>
      <c r="E57" s="105">
        <v>6</v>
      </c>
      <c r="F57" s="2" t="s">
        <v>16</v>
      </c>
      <c r="G57" s="1">
        <v>123</v>
      </c>
      <c r="H57" s="1">
        <v>0</v>
      </c>
      <c r="I57" s="94">
        <f t="shared" si="0"/>
        <v>0</v>
      </c>
      <c r="J57" s="39">
        <v>90</v>
      </c>
      <c r="K57" s="94">
        <f t="shared" si="1"/>
        <v>73.17073170731707</v>
      </c>
      <c r="L57" s="39">
        <f t="shared" si="2"/>
        <v>90</v>
      </c>
      <c r="M57" s="94">
        <f t="shared" si="3"/>
        <v>73.17073170731707</v>
      </c>
      <c r="N57" s="39">
        <v>30</v>
      </c>
      <c r="O57" s="94">
        <f t="shared" si="4"/>
        <v>24.390243902439025</v>
      </c>
      <c r="P57" s="21">
        <v>3</v>
      </c>
      <c r="Q57" s="94">
        <f t="shared" si="5"/>
        <v>2.4390243902439024</v>
      </c>
      <c r="R57" s="21">
        <v>0</v>
      </c>
      <c r="S57" s="94">
        <f t="shared" si="6"/>
        <v>0</v>
      </c>
      <c r="T57" s="39">
        <f t="shared" si="7"/>
        <v>33</v>
      </c>
      <c r="U57" s="94">
        <f t="shared" si="8"/>
        <v>26.82926829268293</v>
      </c>
    </row>
    <row r="58" spans="1:21" ht="16.5" customHeight="1">
      <c r="A58" s="3">
        <v>50</v>
      </c>
      <c r="B58" s="25" t="s">
        <v>58</v>
      </c>
      <c r="C58" s="26" t="s">
        <v>33</v>
      </c>
      <c r="D58" s="26" t="s">
        <v>13</v>
      </c>
      <c r="E58" s="86">
        <v>6</v>
      </c>
      <c r="F58" s="2" t="s">
        <v>16</v>
      </c>
      <c r="G58" s="35">
        <v>83</v>
      </c>
      <c r="H58" s="1">
        <v>0</v>
      </c>
      <c r="I58" s="94">
        <f t="shared" si="0"/>
        <v>0</v>
      </c>
      <c r="J58" s="39">
        <v>65</v>
      </c>
      <c r="K58" s="94">
        <f t="shared" si="1"/>
        <v>78.3132530120482</v>
      </c>
      <c r="L58" s="39">
        <f t="shared" si="2"/>
        <v>65</v>
      </c>
      <c r="M58" s="94">
        <f t="shared" si="3"/>
        <v>78.3132530120482</v>
      </c>
      <c r="N58" s="39">
        <v>16</v>
      </c>
      <c r="O58" s="94">
        <f t="shared" si="4"/>
        <v>19.27710843373494</v>
      </c>
      <c r="P58" s="21">
        <v>2</v>
      </c>
      <c r="Q58" s="94">
        <f t="shared" si="5"/>
        <v>2.4096385542168677</v>
      </c>
      <c r="R58" s="21">
        <v>0</v>
      </c>
      <c r="S58" s="94">
        <f t="shared" si="6"/>
        <v>0</v>
      </c>
      <c r="T58" s="39">
        <f t="shared" si="7"/>
        <v>18</v>
      </c>
      <c r="U58" s="94">
        <f t="shared" si="8"/>
        <v>21.686746987951807</v>
      </c>
    </row>
    <row r="59" spans="1:21" ht="16.5" customHeight="1">
      <c r="A59" s="3">
        <v>51</v>
      </c>
      <c r="B59" s="96" t="s">
        <v>59</v>
      </c>
      <c r="C59" s="29" t="s">
        <v>33</v>
      </c>
      <c r="D59" s="29" t="s">
        <v>13</v>
      </c>
      <c r="E59" s="87">
        <v>6</v>
      </c>
      <c r="F59" s="2" t="s">
        <v>16</v>
      </c>
      <c r="G59" s="31">
        <v>123</v>
      </c>
      <c r="H59" s="116">
        <v>0</v>
      </c>
      <c r="I59" s="94">
        <f t="shared" si="0"/>
        <v>0</v>
      </c>
      <c r="J59" s="114">
        <v>37</v>
      </c>
      <c r="K59" s="94">
        <f t="shared" si="1"/>
        <v>30.081300813008134</v>
      </c>
      <c r="L59" s="39">
        <f t="shared" si="2"/>
        <v>37</v>
      </c>
      <c r="M59" s="94">
        <f t="shared" si="3"/>
        <v>30.081300813008134</v>
      </c>
      <c r="N59" s="114">
        <v>68</v>
      </c>
      <c r="O59" s="94">
        <f t="shared" si="4"/>
        <v>55.28455284552846</v>
      </c>
      <c r="P59" s="111">
        <v>18</v>
      </c>
      <c r="Q59" s="94">
        <f t="shared" si="5"/>
        <v>14.634146341463413</v>
      </c>
      <c r="R59" s="111">
        <v>0</v>
      </c>
      <c r="S59" s="94">
        <f t="shared" si="6"/>
        <v>0</v>
      </c>
      <c r="T59" s="39">
        <f t="shared" si="7"/>
        <v>86</v>
      </c>
      <c r="U59" s="94">
        <f t="shared" si="8"/>
        <v>69.91869918699187</v>
      </c>
    </row>
    <row r="60" spans="1:21" ht="16.5" customHeight="1">
      <c r="A60" s="3">
        <v>52</v>
      </c>
      <c r="B60" s="25" t="s">
        <v>60</v>
      </c>
      <c r="C60" s="14" t="s">
        <v>33</v>
      </c>
      <c r="D60" s="14" t="s">
        <v>13</v>
      </c>
      <c r="E60" s="78">
        <v>6</v>
      </c>
      <c r="F60" s="14" t="s">
        <v>16</v>
      </c>
      <c r="G60" s="35">
        <v>141</v>
      </c>
      <c r="H60" s="35">
        <v>0</v>
      </c>
      <c r="I60" s="94">
        <f t="shared" si="0"/>
        <v>0</v>
      </c>
      <c r="J60" s="115">
        <v>14</v>
      </c>
      <c r="K60" s="94">
        <f t="shared" si="1"/>
        <v>9.929078014184398</v>
      </c>
      <c r="L60" s="39">
        <f t="shared" si="2"/>
        <v>14</v>
      </c>
      <c r="M60" s="94">
        <f t="shared" si="3"/>
        <v>9.929078014184398</v>
      </c>
      <c r="N60" s="115">
        <v>91</v>
      </c>
      <c r="O60" s="94">
        <f t="shared" si="4"/>
        <v>64.53900709219859</v>
      </c>
      <c r="P60" s="36">
        <v>33</v>
      </c>
      <c r="Q60" s="94">
        <f t="shared" si="5"/>
        <v>23.404255319148938</v>
      </c>
      <c r="R60" s="36">
        <v>3</v>
      </c>
      <c r="S60" s="94">
        <f t="shared" si="6"/>
        <v>2.127659574468085</v>
      </c>
      <c r="T60" s="39">
        <f t="shared" si="7"/>
        <v>127</v>
      </c>
      <c r="U60" s="94">
        <f t="shared" si="8"/>
        <v>90.0709219858156</v>
      </c>
    </row>
    <row r="61" spans="1:21" ht="16.5" customHeight="1">
      <c r="A61" s="3">
        <v>53</v>
      </c>
      <c r="B61" s="97" t="s">
        <v>67</v>
      </c>
      <c r="C61" s="9" t="s">
        <v>33</v>
      </c>
      <c r="D61" s="9" t="s">
        <v>13</v>
      </c>
      <c r="E61" s="83">
        <v>6</v>
      </c>
      <c r="F61" s="9" t="s">
        <v>16</v>
      </c>
      <c r="G61" s="83">
        <v>99</v>
      </c>
      <c r="H61" s="83">
        <v>0</v>
      </c>
      <c r="I61" s="94">
        <f t="shared" si="0"/>
        <v>0</v>
      </c>
      <c r="J61" s="112">
        <v>53</v>
      </c>
      <c r="K61" s="94">
        <f t="shared" si="1"/>
        <v>53.535353535353536</v>
      </c>
      <c r="L61" s="39">
        <f t="shared" si="2"/>
        <v>53</v>
      </c>
      <c r="M61" s="94">
        <f t="shared" si="3"/>
        <v>53.535353535353536</v>
      </c>
      <c r="N61" s="112">
        <v>41</v>
      </c>
      <c r="O61" s="94">
        <f t="shared" si="4"/>
        <v>41.41414141414141</v>
      </c>
      <c r="P61" s="112">
        <v>5</v>
      </c>
      <c r="Q61" s="94">
        <f t="shared" si="5"/>
        <v>5.05050505050505</v>
      </c>
      <c r="R61" s="112">
        <v>0</v>
      </c>
      <c r="S61" s="94">
        <f t="shared" si="6"/>
        <v>0</v>
      </c>
      <c r="T61" s="39">
        <f t="shared" si="7"/>
        <v>46</v>
      </c>
      <c r="U61" s="94">
        <f t="shared" si="8"/>
        <v>46.464646464646464</v>
      </c>
    </row>
    <row r="62" spans="1:21" ht="16.5" customHeight="1">
      <c r="A62" s="3">
        <v>54</v>
      </c>
      <c r="B62" s="25" t="s">
        <v>63</v>
      </c>
      <c r="C62" s="13" t="s">
        <v>33</v>
      </c>
      <c r="D62" s="13" t="s">
        <v>13</v>
      </c>
      <c r="E62" s="105">
        <v>6</v>
      </c>
      <c r="F62" s="9" t="s">
        <v>16</v>
      </c>
      <c r="G62" s="1">
        <v>79</v>
      </c>
      <c r="H62" s="1">
        <v>0</v>
      </c>
      <c r="I62" s="94">
        <f t="shared" si="0"/>
        <v>0</v>
      </c>
      <c r="J62" s="39">
        <v>33</v>
      </c>
      <c r="K62" s="94">
        <f t="shared" si="1"/>
        <v>41.77215189873418</v>
      </c>
      <c r="L62" s="39">
        <f t="shared" si="2"/>
        <v>33</v>
      </c>
      <c r="M62" s="94">
        <f t="shared" si="3"/>
        <v>41.77215189873418</v>
      </c>
      <c r="N62" s="39">
        <v>39</v>
      </c>
      <c r="O62" s="94">
        <f t="shared" si="4"/>
        <v>49.36708860759494</v>
      </c>
      <c r="P62" s="21">
        <v>7</v>
      </c>
      <c r="Q62" s="94">
        <f t="shared" si="5"/>
        <v>8.860759493670885</v>
      </c>
      <c r="R62" s="21">
        <v>0</v>
      </c>
      <c r="S62" s="94">
        <f t="shared" si="6"/>
        <v>0</v>
      </c>
      <c r="T62" s="39">
        <f t="shared" si="7"/>
        <v>46</v>
      </c>
      <c r="U62" s="94">
        <f t="shared" si="8"/>
        <v>58.22784810126582</v>
      </c>
    </row>
    <row r="63" spans="1:21" ht="16.5" customHeight="1">
      <c r="A63" s="3">
        <v>55</v>
      </c>
      <c r="B63" s="95" t="s">
        <v>64</v>
      </c>
      <c r="C63" s="2" t="s">
        <v>33</v>
      </c>
      <c r="D63" s="2" t="s">
        <v>13</v>
      </c>
      <c r="E63" s="105">
        <v>6</v>
      </c>
      <c r="F63" s="9" t="s">
        <v>16</v>
      </c>
      <c r="G63" s="1">
        <v>47</v>
      </c>
      <c r="H63" s="1">
        <v>0</v>
      </c>
      <c r="I63" s="94">
        <f t="shared" si="0"/>
        <v>0</v>
      </c>
      <c r="J63" s="39">
        <v>41</v>
      </c>
      <c r="K63" s="94">
        <f t="shared" si="1"/>
        <v>87.2340425531915</v>
      </c>
      <c r="L63" s="39">
        <f t="shared" si="2"/>
        <v>41</v>
      </c>
      <c r="M63" s="94">
        <f t="shared" si="3"/>
        <v>87.2340425531915</v>
      </c>
      <c r="N63" s="39">
        <v>6</v>
      </c>
      <c r="O63" s="94">
        <f t="shared" si="4"/>
        <v>12.76595744680851</v>
      </c>
      <c r="P63" s="21">
        <v>0</v>
      </c>
      <c r="Q63" s="94">
        <f t="shared" si="5"/>
        <v>0</v>
      </c>
      <c r="R63" s="21">
        <v>0</v>
      </c>
      <c r="S63" s="94">
        <f t="shared" si="6"/>
        <v>0</v>
      </c>
      <c r="T63" s="39">
        <f t="shared" si="7"/>
        <v>6</v>
      </c>
      <c r="U63" s="94">
        <f t="shared" si="8"/>
        <v>12.76595744680851</v>
      </c>
    </row>
    <row r="64" spans="1:21" ht="16.5" customHeight="1">
      <c r="A64" s="3">
        <v>56</v>
      </c>
      <c r="B64" s="95" t="s">
        <v>65</v>
      </c>
      <c r="C64" s="75" t="s">
        <v>33</v>
      </c>
      <c r="D64" s="91" t="s">
        <v>13</v>
      </c>
      <c r="E64" s="107">
        <v>6</v>
      </c>
      <c r="F64" s="92" t="s">
        <v>16</v>
      </c>
      <c r="G64" s="1">
        <v>112</v>
      </c>
      <c r="H64" s="1">
        <v>0</v>
      </c>
      <c r="I64" s="94">
        <f t="shared" si="0"/>
        <v>0</v>
      </c>
      <c r="J64" s="39">
        <v>72</v>
      </c>
      <c r="K64" s="94">
        <f t="shared" si="1"/>
        <v>64.28571428571429</v>
      </c>
      <c r="L64" s="39">
        <f t="shared" si="2"/>
        <v>72</v>
      </c>
      <c r="M64" s="94">
        <f t="shared" si="3"/>
        <v>64.28571428571429</v>
      </c>
      <c r="N64" s="39">
        <v>37</v>
      </c>
      <c r="O64" s="94">
        <f t="shared" si="4"/>
        <v>33.035714285714285</v>
      </c>
      <c r="P64" s="21">
        <v>3</v>
      </c>
      <c r="Q64" s="94">
        <f t="shared" si="5"/>
        <v>2.6785714285714284</v>
      </c>
      <c r="R64" s="21">
        <v>0</v>
      </c>
      <c r="S64" s="94">
        <f t="shared" si="6"/>
        <v>0</v>
      </c>
      <c r="T64" s="39">
        <f t="shared" si="7"/>
        <v>40</v>
      </c>
      <c r="U64" s="94">
        <f t="shared" si="8"/>
        <v>35.714285714285715</v>
      </c>
    </row>
    <row r="65" spans="1:21" ht="16.5" customHeight="1">
      <c r="A65" s="3">
        <v>57</v>
      </c>
      <c r="B65" s="95" t="s">
        <v>66</v>
      </c>
      <c r="C65" s="75" t="s">
        <v>33</v>
      </c>
      <c r="D65" s="75" t="s">
        <v>13</v>
      </c>
      <c r="E65" s="106">
        <v>6</v>
      </c>
      <c r="F65" s="75" t="s">
        <v>16</v>
      </c>
      <c r="G65" s="1">
        <v>67</v>
      </c>
      <c r="H65" s="1">
        <v>0</v>
      </c>
      <c r="I65" s="94">
        <f t="shared" si="0"/>
        <v>0</v>
      </c>
      <c r="J65" s="39">
        <v>46</v>
      </c>
      <c r="K65" s="94">
        <f t="shared" si="1"/>
        <v>68.65671641791045</v>
      </c>
      <c r="L65" s="39">
        <f t="shared" si="2"/>
        <v>46</v>
      </c>
      <c r="M65" s="94">
        <f t="shared" si="3"/>
        <v>68.65671641791045</v>
      </c>
      <c r="N65" s="39">
        <v>20</v>
      </c>
      <c r="O65" s="94">
        <f t="shared" si="4"/>
        <v>29.850746268656714</v>
      </c>
      <c r="P65" s="21">
        <v>1</v>
      </c>
      <c r="Q65" s="94">
        <f t="shared" si="5"/>
        <v>1.4925373134328357</v>
      </c>
      <c r="R65" s="21">
        <v>0</v>
      </c>
      <c r="S65" s="94">
        <f t="shared" si="6"/>
        <v>0</v>
      </c>
      <c r="T65" s="39">
        <f t="shared" si="7"/>
        <v>21</v>
      </c>
      <c r="U65" s="94">
        <f t="shared" si="8"/>
        <v>31.343283582089555</v>
      </c>
    </row>
    <row r="66" spans="1:21" ht="16.5" customHeight="1">
      <c r="A66" s="3">
        <v>58</v>
      </c>
      <c r="B66" s="95" t="s">
        <v>34</v>
      </c>
      <c r="C66" s="2" t="s">
        <v>33</v>
      </c>
      <c r="D66" s="2" t="s">
        <v>11</v>
      </c>
      <c r="E66" s="105">
        <v>6</v>
      </c>
      <c r="F66" s="2"/>
      <c r="G66" s="1">
        <v>185</v>
      </c>
      <c r="H66" s="1">
        <v>0</v>
      </c>
      <c r="I66" s="94">
        <f t="shared" si="0"/>
        <v>0</v>
      </c>
      <c r="J66" s="39">
        <v>33</v>
      </c>
      <c r="K66" s="94">
        <f t="shared" si="1"/>
        <v>17.83783783783784</v>
      </c>
      <c r="L66" s="39">
        <f t="shared" si="2"/>
        <v>33</v>
      </c>
      <c r="M66" s="94">
        <f t="shared" si="3"/>
        <v>17.83783783783784</v>
      </c>
      <c r="N66" s="39">
        <v>88</v>
      </c>
      <c r="O66" s="94">
        <f t="shared" si="4"/>
        <v>47.56756756756757</v>
      </c>
      <c r="P66" s="21">
        <v>63</v>
      </c>
      <c r="Q66" s="94">
        <f t="shared" si="5"/>
        <v>34.054054054054056</v>
      </c>
      <c r="R66" s="21">
        <v>1</v>
      </c>
      <c r="S66" s="94">
        <f t="shared" si="6"/>
        <v>0.5405405405405406</v>
      </c>
      <c r="T66" s="39">
        <f t="shared" si="7"/>
        <v>152</v>
      </c>
      <c r="U66" s="94">
        <f t="shared" si="8"/>
        <v>82.16216216216216</v>
      </c>
    </row>
    <row r="67" spans="1:21" ht="16.5" customHeight="1">
      <c r="A67" s="3">
        <v>59</v>
      </c>
      <c r="B67" s="95" t="s">
        <v>40</v>
      </c>
      <c r="C67" s="2" t="s">
        <v>33</v>
      </c>
      <c r="D67" s="2" t="s">
        <v>11</v>
      </c>
      <c r="E67" s="105">
        <v>6</v>
      </c>
      <c r="F67" s="2"/>
      <c r="G67" s="1">
        <v>72</v>
      </c>
      <c r="H67" s="1">
        <v>0</v>
      </c>
      <c r="I67" s="94">
        <f t="shared" si="0"/>
        <v>0</v>
      </c>
      <c r="J67" s="39">
        <v>11</v>
      </c>
      <c r="K67" s="94">
        <f t="shared" si="1"/>
        <v>15.277777777777779</v>
      </c>
      <c r="L67" s="39">
        <f t="shared" si="2"/>
        <v>11</v>
      </c>
      <c r="M67" s="94">
        <f t="shared" si="3"/>
        <v>15.277777777777779</v>
      </c>
      <c r="N67" s="39">
        <v>29</v>
      </c>
      <c r="O67" s="94">
        <f t="shared" si="4"/>
        <v>40.27777777777778</v>
      </c>
      <c r="P67" s="21">
        <v>32</v>
      </c>
      <c r="Q67" s="94">
        <f t="shared" si="5"/>
        <v>44.44444444444444</v>
      </c>
      <c r="R67" s="21">
        <v>0</v>
      </c>
      <c r="S67" s="94">
        <f t="shared" si="6"/>
        <v>0</v>
      </c>
      <c r="T67" s="39">
        <f t="shared" si="7"/>
        <v>61</v>
      </c>
      <c r="U67" s="94">
        <f t="shared" si="8"/>
        <v>84.72222222222221</v>
      </c>
    </row>
    <row r="68" spans="1:21" ht="16.5" customHeight="1">
      <c r="A68" s="3">
        <v>60</v>
      </c>
      <c r="B68" s="95" t="s">
        <v>43</v>
      </c>
      <c r="C68" s="2" t="s">
        <v>33</v>
      </c>
      <c r="D68" s="2" t="s">
        <v>11</v>
      </c>
      <c r="E68" s="105">
        <v>6</v>
      </c>
      <c r="F68" s="2"/>
      <c r="G68" s="1">
        <v>58</v>
      </c>
      <c r="H68" s="1">
        <v>0</v>
      </c>
      <c r="I68" s="94">
        <f t="shared" si="0"/>
        <v>0</v>
      </c>
      <c r="J68" s="39">
        <v>11</v>
      </c>
      <c r="K68" s="94">
        <f t="shared" si="1"/>
        <v>18.96551724137931</v>
      </c>
      <c r="L68" s="39">
        <f t="shared" si="2"/>
        <v>11</v>
      </c>
      <c r="M68" s="94">
        <f t="shared" si="3"/>
        <v>18.96551724137931</v>
      </c>
      <c r="N68" s="39">
        <v>27</v>
      </c>
      <c r="O68" s="94">
        <f t="shared" si="4"/>
        <v>46.55172413793103</v>
      </c>
      <c r="P68" s="21">
        <v>20</v>
      </c>
      <c r="Q68" s="94">
        <f t="shared" si="5"/>
        <v>34.48275862068966</v>
      </c>
      <c r="R68" s="21">
        <v>0</v>
      </c>
      <c r="S68" s="94">
        <f t="shared" si="6"/>
        <v>0</v>
      </c>
      <c r="T68" s="39">
        <f t="shared" si="7"/>
        <v>47</v>
      </c>
      <c r="U68" s="94">
        <f t="shared" si="8"/>
        <v>81.03448275862068</v>
      </c>
    </row>
    <row r="69" spans="1:21" ht="16.5" customHeight="1">
      <c r="A69" s="3">
        <v>61</v>
      </c>
      <c r="B69" s="95" t="s">
        <v>44</v>
      </c>
      <c r="C69" s="2" t="s">
        <v>33</v>
      </c>
      <c r="D69" s="2" t="s">
        <v>11</v>
      </c>
      <c r="E69" s="105">
        <v>6</v>
      </c>
      <c r="F69" s="2"/>
      <c r="G69" s="35">
        <v>79</v>
      </c>
      <c r="H69" s="1">
        <v>0</v>
      </c>
      <c r="I69" s="94">
        <f t="shared" si="0"/>
        <v>0</v>
      </c>
      <c r="J69" s="39">
        <v>27</v>
      </c>
      <c r="K69" s="94">
        <f t="shared" si="1"/>
        <v>34.177215189873415</v>
      </c>
      <c r="L69" s="39">
        <f t="shared" si="2"/>
        <v>27</v>
      </c>
      <c r="M69" s="94">
        <f t="shared" si="3"/>
        <v>34.177215189873415</v>
      </c>
      <c r="N69" s="39">
        <v>29</v>
      </c>
      <c r="O69" s="94">
        <f t="shared" si="4"/>
        <v>36.708860759493675</v>
      </c>
      <c r="P69" s="21">
        <v>22</v>
      </c>
      <c r="Q69" s="94">
        <f t="shared" si="5"/>
        <v>27.848101265822784</v>
      </c>
      <c r="R69" s="21">
        <v>1</v>
      </c>
      <c r="S69" s="94">
        <f t="shared" si="6"/>
        <v>1.2658227848101267</v>
      </c>
      <c r="T69" s="39">
        <f t="shared" si="7"/>
        <v>52</v>
      </c>
      <c r="U69" s="94">
        <f t="shared" si="8"/>
        <v>65.82278481012658</v>
      </c>
    </row>
    <row r="70" spans="1:21" ht="16.5" customHeight="1">
      <c r="A70" s="3">
        <v>62</v>
      </c>
      <c r="B70" s="95" t="s">
        <v>46</v>
      </c>
      <c r="C70" s="2" t="s">
        <v>33</v>
      </c>
      <c r="D70" s="2" t="s">
        <v>11</v>
      </c>
      <c r="E70" s="105">
        <v>6</v>
      </c>
      <c r="F70" s="2"/>
      <c r="G70" s="1">
        <v>124</v>
      </c>
      <c r="H70" s="1">
        <v>0</v>
      </c>
      <c r="I70" s="94">
        <f t="shared" si="0"/>
        <v>0</v>
      </c>
      <c r="J70" s="39">
        <v>26</v>
      </c>
      <c r="K70" s="94">
        <f t="shared" si="1"/>
        <v>20.967741935483872</v>
      </c>
      <c r="L70" s="39">
        <f t="shared" si="2"/>
        <v>26</v>
      </c>
      <c r="M70" s="94">
        <f t="shared" si="3"/>
        <v>20.967741935483872</v>
      </c>
      <c r="N70" s="39">
        <v>55</v>
      </c>
      <c r="O70" s="94">
        <f t="shared" si="4"/>
        <v>44.354838709677416</v>
      </c>
      <c r="P70" s="21">
        <v>42</v>
      </c>
      <c r="Q70" s="94">
        <f t="shared" si="5"/>
        <v>33.87096774193548</v>
      </c>
      <c r="R70" s="21">
        <v>1</v>
      </c>
      <c r="S70" s="94">
        <f t="shared" si="6"/>
        <v>0.8064516129032258</v>
      </c>
      <c r="T70" s="39">
        <f t="shared" si="7"/>
        <v>98</v>
      </c>
      <c r="U70" s="94">
        <f t="shared" si="8"/>
        <v>79.03225806451613</v>
      </c>
    </row>
    <row r="71" spans="1:21" ht="16.5" customHeight="1">
      <c r="A71" s="3">
        <v>63</v>
      </c>
      <c r="B71" s="95" t="s">
        <v>48</v>
      </c>
      <c r="C71" s="2" t="s">
        <v>33</v>
      </c>
      <c r="D71" s="2" t="s">
        <v>11</v>
      </c>
      <c r="E71" s="105">
        <v>6</v>
      </c>
      <c r="F71" s="2"/>
      <c r="G71" s="1">
        <v>107</v>
      </c>
      <c r="H71" s="1">
        <v>0</v>
      </c>
      <c r="I71" s="94">
        <f t="shared" si="0"/>
        <v>0</v>
      </c>
      <c r="J71" s="39">
        <v>22</v>
      </c>
      <c r="K71" s="94">
        <f t="shared" si="1"/>
        <v>20.5607476635514</v>
      </c>
      <c r="L71" s="39">
        <f t="shared" si="2"/>
        <v>22</v>
      </c>
      <c r="M71" s="94">
        <f t="shared" si="3"/>
        <v>20.5607476635514</v>
      </c>
      <c r="N71" s="39">
        <v>34</v>
      </c>
      <c r="O71" s="94">
        <f t="shared" si="4"/>
        <v>31.775700934579437</v>
      </c>
      <c r="P71" s="21">
        <v>49</v>
      </c>
      <c r="Q71" s="94">
        <f t="shared" si="5"/>
        <v>45.794392523364486</v>
      </c>
      <c r="R71" s="21">
        <v>2</v>
      </c>
      <c r="S71" s="94">
        <f t="shared" si="6"/>
        <v>1.8691588785046727</v>
      </c>
      <c r="T71" s="39">
        <f t="shared" si="7"/>
        <v>85</v>
      </c>
      <c r="U71" s="94">
        <f t="shared" si="8"/>
        <v>79.43925233644859</v>
      </c>
    </row>
    <row r="72" spans="1:21" ht="16.5" customHeight="1">
      <c r="A72" s="3">
        <v>64</v>
      </c>
      <c r="B72" s="95" t="s">
        <v>49</v>
      </c>
      <c r="C72" s="2" t="s">
        <v>33</v>
      </c>
      <c r="D72" s="2" t="s">
        <v>11</v>
      </c>
      <c r="E72" s="105">
        <v>6</v>
      </c>
      <c r="F72" s="2"/>
      <c r="G72" s="7">
        <f>SUM(T72+L72)</f>
        <v>110</v>
      </c>
      <c r="H72" s="1">
        <v>0</v>
      </c>
      <c r="I72" s="94">
        <f t="shared" si="0"/>
        <v>0</v>
      </c>
      <c r="J72" s="39">
        <v>7</v>
      </c>
      <c r="K72" s="94">
        <f t="shared" si="1"/>
        <v>6.363636363636363</v>
      </c>
      <c r="L72" s="39">
        <f t="shared" si="2"/>
        <v>7</v>
      </c>
      <c r="M72" s="94">
        <f t="shared" si="3"/>
        <v>6.363636363636363</v>
      </c>
      <c r="N72" s="39">
        <v>29</v>
      </c>
      <c r="O72" s="94">
        <f t="shared" si="4"/>
        <v>26.36363636363636</v>
      </c>
      <c r="P72" s="21">
        <v>73</v>
      </c>
      <c r="Q72" s="94">
        <f t="shared" si="5"/>
        <v>66.36363636363637</v>
      </c>
      <c r="R72" s="21">
        <v>1</v>
      </c>
      <c r="S72" s="94">
        <f t="shared" si="6"/>
        <v>0.9090909090909091</v>
      </c>
      <c r="T72" s="39">
        <f t="shared" si="7"/>
        <v>103</v>
      </c>
      <c r="U72" s="94">
        <f t="shared" si="8"/>
        <v>93.63636363636364</v>
      </c>
    </row>
    <row r="73" spans="1:21" ht="16.5" customHeight="1">
      <c r="A73" s="3">
        <v>65</v>
      </c>
      <c r="B73" s="98" t="s">
        <v>62</v>
      </c>
      <c r="C73" s="2" t="s">
        <v>33</v>
      </c>
      <c r="D73" s="2" t="s">
        <v>11</v>
      </c>
      <c r="E73" s="105">
        <v>6</v>
      </c>
      <c r="F73" s="11"/>
      <c r="G73" s="1">
        <v>89</v>
      </c>
      <c r="H73" s="1">
        <v>0</v>
      </c>
      <c r="I73" s="94">
        <f t="shared" si="0"/>
        <v>0</v>
      </c>
      <c r="J73" s="39">
        <v>13</v>
      </c>
      <c r="K73" s="94">
        <f t="shared" si="1"/>
        <v>14.606741573033707</v>
      </c>
      <c r="L73" s="39">
        <f t="shared" si="2"/>
        <v>13</v>
      </c>
      <c r="M73" s="94">
        <f t="shared" si="3"/>
        <v>14.606741573033707</v>
      </c>
      <c r="N73" s="39">
        <v>38</v>
      </c>
      <c r="O73" s="94">
        <f t="shared" si="4"/>
        <v>42.69662921348314</v>
      </c>
      <c r="P73" s="21">
        <v>38</v>
      </c>
      <c r="Q73" s="94">
        <f t="shared" si="5"/>
        <v>42.69662921348314</v>
      </c>
      <c r="R73" s="21">
        <v>0</v>
      </c>
      <c r="S73" s="94">
        <f t="shared" si="6"/>
        <v>0</v>
      </c>
      <c r="T73" s="39">
        <f t="shared" si="7"/>
        <v>76</v>
      </c>
      <c r="U73" s="94">
        <f t="shared" si="8"/>
        <v>85.39325842696628</v>
      </c>
    </row>
    <row r="74" spans="1:21" ht="16.5" customHeight="1">
      <c r="A74" s="3">
        <v>66</v>
      </c>
      <c r="B74" s="95" t="s">
        <v>61</v>
      </c>
      <c r="C74" s="2" t="s">
        <v>33</v>
      </c>
      <c r="D74" s="2" t="s">
        <v>11</v>
      </c>
      <c r="E74" s="105">
        <v>6</v>
      </c>
      <c r="F74" s="2"/>
      <c r="G74" s="1">
        <v>131</v>
      </c>
      <c r="H74" s="1">
        <v>1</v>
      </c>
      <c r="I74" s="94">
        <f aca="true" t="shared" si="9" ref="I74:I137">H74/G74*100</f>
        <v>0.7633587786259541</v>
      </c>
      <c r="J74" s="39">
        <v>14</v>
      </c>
      <c r="K74" s="94">
        <f aca="true" t="shared" si="10" ref="K74:K137">J74/G74*100</f>
        <v>10.687022900763358</v>
      </c>
      <c r="L74" s="39">
        <f aca="true" t="shared" si="11" ref="L74:L137">H74+J74</f>
        <v>15</v>
      </c>
      <c r="M74" s="94">
        <f aca="true" t="shared" si="12" ref="M74:M137">L74/G74*100</f>
        <v>11.450381679389313</v>
      </c>
      <c r="N74" s="39">
        <v>63</v>
      </c>
      <c r="O74" s="94">
        <f aca="true" t="shared" si="13" ref="O74:O137">N74/G74*100</f>
        <v>48.091603053435115</v>
      </c>
      <c r="P74" s="21">
        <v>52</v>
      </c>
      <c r="Q74" s="94">
        <f aca="true" t="shared" si="14" ref="Q74:Q137">P74/G74*100</f>
        <v>39.69465648854962</v>
      </c>
      <c r="R74" s="21">
        <v>1</v>
      </c>
      <c r="S74" s="94">
        <f aca="true" t="shared" si="15" ref="S74:S137">R74/G74*100</f>
        <v>0.7633587786259541</v>
      </c>
      <c r="T74" s="39">
        <f aca="true" t="shared" si="16" ref="T74:T137">N74+P74+R74</f>
        <v>116</v>
      </c>
      <c r="U74" s="94">
        <f aca="true" t="shared" si="17" ref="U74:U137">T74/G74*100</f>
        <v>88.54961832061069</v>
      </c>
    </row>
    <row r="75" spans="1:21" ht="16.5" customHeight="1">
      <c r="A75" s="3">
        <v>67</v>
      </c>
      <c r="B75" s="95" t="s">
        <v>53</v>
      </c>
      <c r="C75" s="2" t="s">
        <v>33</v>
      </c>
      <c r="D75" s="2" t="s">
        <v>11</v>
      </c>
      <c r="E75" s="105">
        <v>6</v>
      </c>
      <c r="F75" s="2"/>
      <c r="G75" s="1">
        <v>74</v>
      </c>
      <c r="H75" s="1">
        <v>0</v>
      </c>
      <c r="I75" s="94">
        <f t="shared" si="9"/>
        <v>0</v>
      </c>
      <c r="J75" s="39">
        <v>11</v>
      </c>
      <c r="K75" s="94">
        <f t="shared" si="10"/>
        <v>14.864864864864865</v>
      </c>
      <c r="L75" s="39">
        <f t="shared" si="11"/>
        <v>11</v>
      </c>
      <c r="M75" s="94">
        <f t="shared" si="12"/>
        <v>14.864864864864865</v>
      </c>
      <c r="N75" s="39">
        <v>50</v>
      </c>
      <c r="O75" s="94">
        <f t="shared" si="13"/>
        <v>67.56756756756756</v>
      </c>
      <c r="P75" s="21">
        <v>13</v>
      </c>
      <c r="Q75" s="94">
        <f t="shared" si="14"/>
        <v>17.56756756756757</v>
      </c>
      <c r="R75" s="21">
        <v>0</v>
      </c>
      <c r="S75" s="94">
        <f t="shared" si="15"/>
        <v>0</v>
      </c>
      <c r="T75" s="39">
        <f t="shared" si="16"/>
        <v>63</v>
      </c>
      <c r="U75" s="94">
        <f t="shared" si="17"/>
        <v>85.13513513513513</v>
      </c>
    </row>
    <row r="76" spans="1:21" ht="16.5" customHeight="1">
      <c r="A76" s="3">
        <v>68</v>
      </c>
      <c r="B76" s="25" t="s">
        <v>57</v>
      </c>
      <c r="C76" s="78" t="s">
        <v>33</v>
      </c>
      <c r="D76" s="2" t="s">
        <v>11</v>
      </c>
      <c r="E76" s="105">
        <v>6</v>
      </c>
      <c r="F76" s="2"/>
      <c r="G76" s="1">
        <v>123</v>
      </c>
      <c r="H76" s="1">
        <v>0</v>
      </c>
      <c r="I76" s="94">
        <f t="shared" si="9"/>
        <v>0</v>
      </c>
      <c r="J76" s="39">
        <v>21</v>
      </c>
      <c r="K76" s="94">
        <f t="shared" si="10"/>
        <v>17.073170731707318</v>
      </c>
      <c r="L76" s="39">
        <f t="shared" si="11"/>
        <v>21</v>
      </c>
      <c r="M76" s="94">
        <f t="shared" si="12"/>
        <v>17.073170731707318</v>
      </c>
      <c r="N76" s="39">
        <v>48</v>
      </c>
      <c r="O76" s="94">
        <f t="shared" si="13"/>
        <v>39.02439024390244</v>
      </c>
      <c r="P76" s="21">
        <v>54</v>
      </c>
      <c r="Q76" s="94">
        <f t="shared" si="14"/>
        <v>43.90243902439025</v>
      </c>
      <c r="R76" s="21">
        <v>0</v>
      </c>
      <c r="S76" s="94">
        <f t="shared" si="15"/>
        <v>0</v>
      </c>
      <c r="T76" s="39">
        <f t="shared" si="16"/>
        <v>102</v>
      </c>
      <c r="U76" s="94">
        <f t="shared" si="17"/>
        <v>82.92682926829268</v>
      </c>
    </row>
    <row r="77" spans="1:21" ht="16.5" customHeight="1">
      <c r="A77" s="3">
        <v>69</v>
      </c>
      <c r="B77" s="25" t="s">
        <v>58</v>
      </c>
      <c r="C77" s="26" t="s">
        <v>33</v>
      </c>
      <c r="D77" s="13" t="s">
        <v>11</v>
      </c>
      <c r="E77" s="86">
        <v>6</v>
      </c>
      <c r="F77" s="2"/>
      <c r="G77" s="35">
        <v>83</v>
      </c>
      <c r="H77" s="1">
        <v>0</v>
      </c>
      <c r="I77" s="94">
        <f t="shared" si="9"/>
        <v>0</v>
      </c>
      <c r="J77" s="39">
        <v>3</v>
      </c>
      <c r="K77" s="94">
        <f t="shared" si="10"/>
        <v>3.614457831325301</v>
      </c>
      <c r="L77" s="39">
        <f t="shared" si="11"/>
        <v>3</v>
      </c>
      <c r="M77" s="94">
        <f t="shared" si="12"/>
        <v>3.614457831325301</v>
      </c>
      <c r="N77" s="39">
        <v>35</v>
      </c>
      <c r="O77" s="94">
        <f t="shared" si="13"/>
        <v>42.168674698795186</v>
      </c>
      <c r="P77" s="21">
        <v>44</v>
      </c>
      <c r="Q77" s="94">
        <f t="shared" si="14"/>
        <v>53.01204819277109</v>
      </c>
      <c r="R77" s="21">
        <v>1</v>
      </c>
      <c r="S77" s="94">
        <f t="shared" si="15"/>
        <v>1.2048192771084338</v>
      </c>
      <c r="T77" s="39">
        <f t="shared" si="16"/>
        <v>80</v>
      </c>
      <c r="U77" s="94">
        <f t="shared" si="17"/>
        <v>96.3855421686747</v>
      </c>
    </row>
    <row r="78" spans="1:21" ht="16.5" customHeight="1">
      <c r="A78" s="3">
        <v>70</v>
      </c>
      <c r="B78" s="96" t="s">
        <v>59</v>
      </c>
      <c r="C78" s="29" t="s">
        <v>33</v>
      </c>
      <c r="D78" s="29" t="s">
        <v>11</v>
      </c>
      <c r="E78" s="87">
        <v>6</v>
      </c>
      <c r="F78" s="30"/>
      <c r="G78" s="31">
        <v>123</v>
      </c>
      <c r="H78" s="116">
        <v>0</v>
      </c>
      <c r="I78" s="94">
        <f t="shared" si="9"/>
        <v>0</v>
      </c>
      <c r="J78" s="114">
        <v>11</v>
      </c>
      <c r="K78" s="94">
        <f t="shared" si="10"/>
        <v>8.94308943089431</v>
      </c>
      <c r="L78" s="39">
        <f t="shared" si="11"/>
        <v>11</v>
      </c>
      <c r="M78" s="94">
        <f t="shared" si="12"/>
        <v>8.94308943089431</v>
      </c>
      <c r="N78" s="114">
        <v>38</v>
      </c>
      <c r="O78" s="94">
        <f t="shared" si="13"/>
        <v>30.89430894308943</v>
      </c>
      <c r="P78" s="111">
        <v>71</v>
      </c>
      <c r="Q78" s="94">
        <f t="shared" si="14"/>
        <v>57.72357723577236</v>
      </c>
      <c r="R78" s="111">
        <v>3</v>
      </c>
      <c r="S78" s="94">
        <f t="shared" si="15"/>
        <v>2.4390243902439024</v>
      </c>
      <c r="T78" s="39">
        <f t="shared" si="16"/>
        <v>112</v>
      </c>
      <c r="U78" s="94">
        <f t="shared" si="17"/>
        <v>91.05691056910568</v>
      </c>
    </row>
    <row r="79" spans="1:21" ht="16.5" customHeight="1">
      <c r="A79" s="3">
        <v>71</v>
      </c>
      <c r="B79" s="25" t="s">
        <v>60</v>
      </c>
      <c r="C79" s="14" t="s">
        <v>33</v>
      </c>
      <c r="D79" s="14" t="s">
        <v>11</v>
      </c>
      <c r="E79" s="78">
        <v>6</v>
      </c>
      <c r="F79" s="14"/>
      <c r="G79" s="35">
        <v>141</v>
      </c>
      <c r="H79" s="35">
        <v>0</v>
      </c>
      <c r="I79" s="94">
        <f t="shared" si="9"/>
        <v>0</v>
      </c>
      <c r="J79" s="115">
        <v>1</v>
      </c>
      <c r="K79" s="94">
        <f t="shared" si="10"/>
        <v>0.7092198581560284</v>
      </c>
      <c r="L79" s="39">
        <f t="shared" si="11"/>
        <v>1</v>
      </c>
      <c r="M79" s="94">
        <f t="shared" si="12"/>
        <v>0.7092198581560284</v>
      </c>
      <c r="N79" s="115">
        <v>19</v>
      </c>
      <c r="O79" s="94">
        <f t="shared" si="13"/>
        <v>13.47517730496454</v>
      </c>
      <c r="P79" s="36">
        <v>104</v>
      </c>
      <c r="Q79" s="94">
        <f t="shared" si="14"/>
        <v>73.75886524822694</v>
      </c>
      <c r="R79" s="36">
        <v>17</v>
      </c>
      <c r="S79" s="94">
        <f t="shared" si="15"/>
        <v>12.056737588652481</v>
      </c>
      <c r="T79" s="39">
        <f t="shared" si="16"/>
        <v>140</v>
      </c>
      <c r="U79" s="94">
        <f t="shared" si="17"/>
        <v>99.29078014184397</v>
      </c>
    </row>
    <row r="80" spans="1:21" ht="16.5" customHeight="1">
      <c r="A80" s="3">
        <v>72</v>
      </c>
      <c r="B80" s="97" t="s">
        <v>67</v>
      </c>
      <c r="C80" s="9" t="s">
        <v>33</v>
      </c>
      <c r="D80" s="9" t="s">
        <v>11</v>
      </c>
      <c r="E80" s="83">
        <v>6</v>
      </c>
      <c r="F80" s="9"/>
      <c r="G80" s="83">
        <v>99</v>
      </c>
      <c r="H80" s="83">
        <v>0</v>
      </c>
      <c r="I80" s="94">
        <f t="shared" si="9"/>
        <v>0</v>
      </c>
      <c r="J80" s="112">
        <v>18</v>
      </c>
      <c r="K80" s="94">
        <f t="shared" si="10"/>
        <v>18.181818181818183</v>
      </c>
      <c r="L80" s="39">
        <f t="shared" si="11"/>
        <v>18</v>
      </c>
      <c r="M80" s="94">
        <f t="shared" si="12"/>
        <v>18.181818181818183</v>
      </c>
      <c r="N80" s="112">
        <v>43</v>
      </c>
      <c r="O80" s="94">
        <f t="shared" si="13"/>
        <v>43.43434343434344</v>
      </c>
      <c r="P80" s="112">
        <v>35</v>
      </c>
      <c r="Q80" s="94">
        <f t="shared" si="14"/>
        <v>35.35353535353536</v>
      </c>
      <c r="R80" s="112">
        <v>3</v>
      </c>
      <c r="S80" s="94">
        <f t="shared" si="15"/>
        <v>3.0303030303030303</v>
      </c>
      <c r="T80" s="39">
        <f t="shared" si="16"/>
        <v>81</v>
      </c>
      <c r="U80" s="94">
        <f t="shared" si="17"/>
        <v>81.81818181818183</v>
      </c>
    </row>
    <row r="81" spans="1:21" ht="16.5" customHeight="1">
      <c r="A81" s="3">
        <v>73</v>
      </c>
      <c r="B81" s="25" t="s">
        <v>63</v>
      </c>
      <c r="C81" s="13" t="s">
        <v>33</v>
      </c>
      <c r="D81" s="13" t="s">
        <v>11</v>
      </c>
      <c r="E81" s="105">
        <v>6</v>
      </c>
      <c r="F81" s="2"/>
      <c r="G81" s="1">
        <v>79</v>
      </c>
      <c r="H81" s="1">
        <v>0</v>
      </c>
      <c r="I81" s="94">
        <f t="shared" si="9"/>
        <v>0</v>
      </c>
      <c r="J81" s="39">
        <v>9</v>
      </c>
      <c r="K81" s="94">
        <f t="shared" si="10"/>
        <v>11.39240506329114</v>
      </c>
      <c r="L81" s="39">
        <f t="shared" si="11"/>
        <v>9</v>
      </c>
      <c r="M81" s="94">
        <f t="shared" si="12"/>
        <v>11.39240506329114</v>
      </c>
      <c r="N81" s="39">
        <v>30</v>
      </c>
      <c r="O81" s="94">
        <f t="shared" si="13"/>
        <v>37.9746835443038</v>
      </c>
      <c r="P81" s="21">
        <v>40</v>
      </c>
      <c r="Q81" s="94">
        <f t="shared" si="14"/>
        <v>50.63291139240506</v>
      </c>
      <c r="R81" s="21">
        <v>0</v>
      </c>
      <c r="S81" s="94">
        <f t="shared" si="15"/>
        <v>0</v>
      </c>
      <c r="T81" s="39">
        <f t="shared" si="16"/>
        <v>70</v>
      </c>
      <c r="U81" s="94">
        <f t="shared" si="17"/>
        <v>88.60759493670885</v>
      </c>
    </row>
    <row r="82" spans="1:21" ht="16.5" customHeight="1">
      <c r="A82" s="3">
        <v>74</v>
      </c>
      <c r="B82" s="95" t="s">
        <v>64</v>
      </c>
      <c r="C82" s="2" t="s">
        <v>33</v>
      </c>
      <c r="D82" s="2" t="s">
        <v>11</v>
      </c>
      <c r="E82" s="105">
        <v>6</v>
      </c>
      <c r="F82" s="2"/>
      <c r="G82" s="1">
        <v>47</v>
      </c>
      <c r="H82" s="1">
        <v>0</v>
      </c>
      <c r="I82" s="94">
        <f t="shared" si="9"/>
        <v>0</v>
      </c>
      <c r="J82" s="39">
        <v>12</v>
      </c>
      <c r="K82" s="94">
        <f t="shared" si="10"/>
        <v>25.53191489361702</v>
      </c>
      <c r="L82" s="39">
        <f t="shared" si="11"/>
        <v>12</v>
      </c>
      <c r="M82" s="94">
        <f t="shared" si="12"/>
        <v>25.53191489361702</v>
      </c>
      <c r="N82" s="39">
        <v>19</v>
      </c>
      <c r="O82" s="94">
        <f t="shared" si="13"/>
        <v>40.42553191489361</v>
      </c>
      <c r="P82" s="21">
        <v>16</v>
      </c>
      <c r="Q82" s="94">
        <f t="shared" si="14"/>
        <v>34.04255319148936</v>
      </c>
      <c r="R82" s="21">
        <v>0</v>
      </c>
      <c r="S82" s="94">
        <f t="shared" si="15"/>
        <v>0</v>
      </c>
      <c r="T82" s="39">
        <f t="shared" si="16"/>
        <v>35</v>
      </c>
      <c r="U82" s="94">
        <f t="shared" si="17"/>
        <v>74.46808510638297</v>
      </c>
    </row>
    <row r="83" spans="1:21" ht="16.5" customHeight="1">
      <c r="A83" s="3">
        <v>75</v>
      </c>
      <c r="B83" s="95" t="s">
        <v>65</v>
      </c>
      <c r="C83" s="75" t="s">
        <v>33</v>
      </c>
      <c r="D83" s="75" t="s">
        <v>11</v>
      </c>
      <c r="E83" s="106">
        <v>6</v>
      </c>
      <c r="F83" s="75"/>
      <c r="G83" s="1">
        <v>112</v>
      </c>
      <c r="H83" s="1">
        <v>0</v>
      </c>
      <c r="I83" s="94">
        <f t="shared" si="9"/>
        <v>0</v>
      </c>
      <c r="J83" s="39">
        <v>16</v>
      </c>
      <c r="K83" s="94">
        <f t="shared" si="10"/>
        <v>14.285714285714285</v>
      </c>
      <c r="L83" s="39">
        <f t="shared" si="11"/>
        <v>16</v>
      </c>
      <c r="M83" s="94">
        <f t="shared" si="12"/>
        <v>14.285714285714285</v>
      </c>
      <c r="N83" s="39">
        <v>49</v>
      </c>
      <c r="O83" s="94">
        <f t="shared" si="13"/>
        <v>43.75</v>
      </c>
      <c r="P83" s="21">
        <v>47</v>
      </c>
      <c r="Q83" s="94">
        <f t="shared" si="14"/>
        <v>41.964285714285715</v>
      </c>
      <c r="R83" s="21">
        <v>0</v>
      </c>
      <c r="S83" s="94">
        <f t="shared" si="15"/>
        <v>0</v>
      </c>
      <c r="T83" s="39">
        <f t="shared" si="16"/>
        <v>96</v>
      </c>
      <c r="U83" s="94">
        <f t="shared" si="17"/>
        <v>85.71428571428571</v>
      </c>
    </row>
    <row r="84" spans="1:21" ht="16.5" customHeight="1">
      <c r="A84" s="3">
        <v>76</v>
      </c>
      <c r="B84" s="95" t="s">
        <v>66</v>
      </c>
      <c r="C84" s="75" t="s">
        <v>33</v>
      </c>
      <c r="D84" s="75" t="s">
        <v>11</v>
      </c>
      <c r="E84" s="106">
        <v>6</v>
      </c>
      <c r="F84" s="75"/>
      <c r="G84" s="1">
        <v>67</v>
      </c>
      <c r="H84" s="1">
        <v>0</v>
      </c>
      <c r="I84" s="94">
        <f t="shared" si="9"/>
        <v>0</v>
      </c>
      <c r="J84" s="39">
        <v>16</v>
      </c>
      <c r="K84" s="94">
        <f t="shared" si="10"/>
        <v>23.88059701492537</v>
      </c>
      <c r="L84" s="39">
        <f t="shared" si="11"/>
        <v>16</v>
      </c>
      <c r="M84" s="94">
        <f t="shared" si="12"/>
        <v>23.88059701492537</v>
      </c>
      <c r="N84" s="39">
        <v>27</v>
      </c>
      <c r="O84" s="94">
        <f t="shared" si="13"/>
        <v>40.298507462686565</v>
      </c>
      <c r="P84" s="21">
        <v>24</v>
      </c>
      <c r="Q84" s="94">
        <f t="shared" si="14"/>
        <v>35.82089552238806</v>
      </c>
      <c r="R84" s="21">
        <v>0</v>
      </c>
      <c r="S84" s="94">
        <f t="shared" si="15"/>
        <v>0</v>
      </c>
      <c r="T84" s="39">
        <f t="shared" si="16"/>
        <v>51</v>
      </c>
      <c r="U84" s="94">
        <f t="shared" si="17"/>
        <v>76.11940298507463</v>
      </c>
    </row>
    <row r="85" spans="1:21" ht="16.5" customHeight="1">
      <c r="A85" s="3">
        <v>77</v>
      </c>
      <c r="B85" s="95" t="s">
        <v>34</v>
      </c>
      <c r="C85" s="2" t="s">
        <v>33</v>
      </c>
      <c r="D85" s="2" t="s">
        <v>12</v>
      </c>
      <c r="E85" s="105">
        <v>7</v>
      </c>
      <c r="F85" s="2"/>
      <c r="G85" s="1">
        <v>164</v>
      </c>
      <c r="H85" s="1"/>
      <c r="I85" s="94">
        <f t="shared" si="9"/>
        <v>0</v>
      </c>
      <c r="J85" s="39">
        <v>45</v>
      </c>
      <c r="K85" s="94">
        <f t="shared" si="10"/>
        <v>27.439024390243905</v>
      </c>
      <c r="L85" s="39">
        <f t="shared" si="11"/>
        <v>45</v>
      </c>
      <c r="M85" s="94">
        <f t="shared" si="12"/>
        <v>27.439024390243905</v>
      </c>
      <c r="N85" s="39">
        <v>109</v>
      </c>
      <c r="O85" s="94">
        <f t="shared" si="13"/>
        <v>66.46341463414635</v>
      </c>
      <c r="P85" s="21">
        <v>10</v>
      </c>
      <c r="Q85" s="94">
        <f t="shared" si="14"/>
        <v>6.097560975609756</v>
      </c>
      <c r="R85" s="21"/>
      <c r="S85" s="94">
        <f t="shared" si="15"/>
        <v>0</v>
      </c>
      <c r="T85" s="39">
        <f t="shared" si="16"/>
        <v>119</v>
      </c>
      <c r="U85" s="94">
        <f t="shared" si="17"/>
        <v>72.5609756097561</v>
      </c>
    </row>
    <row r="86" spans="1:21" ht="16.5" customHeight="1">
      <c r="A86" s="3">
        <v>78</v>
      </c>
      <c r="B86" s="95" t="s">
        <v>40</v>
      </c>
      <c r="C86" s="2" t="s">
        <v>33</v>
      </c>
      <c r="D86" s="2" t="s">
        <v>12</v>
      </c>
      <c r="E86" s="105">
        <v>7</v>
      </c>
      <c r="F86" s="2"/>
      <c r="G86" s="1">
        <v>72</v>
      </c>
      <c r="H86" s="1">
        <v>0</v>
      </c>
      <c r="I86" s="94">
        <f t="shared" si="9"/>
        <v>0</v>
      </c>
      <c r="J86" s="39">
        <v>12</v>
      </c>
      <c r="K86" s="94">
        <f t="shared" si="10"/>
        <v>16.666666666666664</v>
      </c>
      <c r="L86" s="39">
        <f t="shared" si="11"/>
        <v>12</v>
      </c>
      <c r="M86" s="94">
        <f t="shared" si="12"/>
        <v>16.666666666666664</v>
      </c>
      <c r="N86" s="39">
        <v>47</v>
      </c>
      <c r="O86" s="94">
        <f t="shared" si="13"/>
        <v>65.27777777777779</v>
      </c>
      <c r="P86" s="21">
        <v>13</v>
      </c>
      <c r="Q86" s="94">
        <f t="shared" si="14"/>
        <v>18.055555555555554</v>
      </c>
      <c r="R86" s="21">
        <v>0</v>
      </c>
      <c r="S86" s="94">
        <f t="shared" si="15"/>
        <v>0</v>
      </c>
      <c r="T86" s="39">
        <f t="shared" si="16"/>
        <v>60</v>
      </c>
      <c r="U86" s="94">
        <f t="shared" si="17"/>
        <v>83.33333333333334</v>
      </c>
    </row>
    <row r="87" spans="1:21" ht="16.5" customHeight="1">
      <c r="A87" s="3">
        <v>79</v>
      </c>
      <c r="B87" s="95" t="s">
        <v>43</v>
      </c>
      <c r="C87" s="2" t="s">
        <v>33</v>
      </c>
      <c r="D87" s="2" t="s">
        <v>12</v>
      </c>
      <c r="E87" s="105">
        <v>7</v>
      </c>
      <c r="F87" s="2"/>
      <c r="G87" s="1">
        <v>57</v>
      </c>
      <c r="H87" s="1">
        <v>0</v>
      </c>
      <c r="I87" s="94">
        <f t="shared" si="9"/>
        <v>0</v>
      </c>
      <c r="J87" s="39">
        <v>3</v>
      </c>
      <c r="K87" s="94">
        <f t="shared" si="10"/>
        <v>5.263157894736842</v>
      </c>
      <c r="L87" s="39">
        <f t="shared" si="11"/>
        <v>3</v>
      </c>
      <c r="M87" s="94">
        <f t="shared" si="12"/>
        <v>5.263157894736842</v>
      </c>
      <c r="N87" s="39">
        <v>41</v>
      </c>
      <c r="O87" s="94">
        <f t="shared" si="13"/>
        <v>71.9298245614035</v>
      </c>
      <c r="P87" s="21">
        <v>13</v>
      </c>
      <c r="Q87" s="94">
        <f t="shared" si="14"/>
        <v>22.807017543859647</v>
      </c>
      <c r="R87" s="21">
        <v>0</v>
      </c>
      <c r="S87" s="94">
        <f t="shared" si="15"/>
        <v>0</v>
      </c>
      <c r="T87" s="39">
        <f t="shared" si="16"/>
        <v>54</v>
      </c>
      <c r="U87" s="94">
        <f t="shared" si="17"/>
        <v>94.73684210526315</v>
      </c>
    </row>
    <row r="88" spans="1:21" ht="16.5" customHeight="1">
      <c r="A88" s="3">
        <v>80</v>
      </c>
      <c r="B88" s="95" t="s">
        <v>44</v>
      </c>
      <c r="C88" s="2" t="s">
        <v>33</v>
      </c>
      <c r="D88" s="2" t="s">
        <v>12</v>
      </c>
      <c r="E88" s="105">
        <v>7</v>
      </c>
      <c r="F88" s="2"/>
      <c r="G88" s="35">
        <v>71</v>
      </c>
      <c r="H88" s="1">
        <v>0</v>
      </c>
      <c r="I88" s="94">
        <f t="shared" si="9"/>
        <v>0</v>
      </c>
      <c r="J88" s="39">
        <v>21</v>
      </c>
      <c r="K88" s="94">
        <f t="shared" si="10"/>
        <v>29.577464788732392</v>
      </c>
      <c r="L88" s="39">
        <f t="shared" si="11"/>
        <v>21</v>
      </c>
      <c r="M88" s="94">
        <f t="shared" si="12"/>
        <v>29.577464788732392</v>
      </c>
      <c r="N88" s="39">
        <v>46</v>
      </c>
      <c r="O88" s="94">
        <f t="shared" si="13"/>
        <v>64.7887323943662</v>
      </c>
      <c r="P88" s="21">
        <v>4</v>
      </c>
      <c r="Q88" s="94">
        <f t="shared" si="14"/>
        <v>5.633802816901409</v>
      </c>
      <c r="R88" s="21">
        <v>0</v>
      </c>
      <c r="S88" s="94">
        <f t="shared" si="15"/>
        <v>0</v>
      </c>
      <c r="T88" s="39">
        <f t="shared" si="16"/>
        <v>50</v>
      </c>
      <c r="U88" s="94">
        <f t="shared" si="17"/>
        <v>70.4225352112676</v>
      </c>
    </row>
    <row r="89" spans="1:21" ht="16.5" customHeight="1">
      <c r="A89" s="3">
        <v>81</v>
      </c>
      <c r="B89" s="95" t="s">
        <v>46</v>
      </c>
      <c r="C89" s="2" t="s">
        <v>33</v>
      </c>
      <c r="D89" s="2" t="s">
        <v>12</v>
      </c>
      <c r="E89" s="105">
        <v>7</v>
      </c>
      <c r="F89" s="2"/>
      <c r="G89" s="1">
        <v>115</v>
      </c>
      <c r="H89" s="1">
        <v>0</v>
      </c>
      <c r="I89" s="94">
        <f t="shared" si="9"/>
        <v>0</v>
      </c>
      <c r="J89" s="39">
        <v>31</v>
      </c>
      <c r="K89" s="94">
        <f t="shared" si="10"/>
        <v>26.956521739130434</v>
      </c>
      <c r="L89" s="39">
        <f t="shared" si="11"/>
        <v>31</v>
      </c>
      <c r="M89" s="94">
        <f t="shared" si="12"/>
        <v>26.956521739130434</v>
      </c>
      <c r="N89" s="39">
        <v>69</v>
      </c>
      <c r="O89" s="94">
        <f t="shared" si="13"/>
        <v>60</v>
      </c>
      <c r="P89" s="21">
        <v>15</v>
      </c>
      <c r="Q89" s="94">
        <f t="shared" si="14"/>
        <v>13.043478260869565</v>
      </c>
      <c r="R89" s="21">
        <v>0</v>
      </c>
      <c r="S89" s="94">
        <f t="shared" si="15"/>
        <v>0</v>
      </c>
      <c r="T89" s="39">
        <f t="shared" si="16"/>
        <v>84</v>
      </c>
      <c r="U89" s="94">
        <f t="shared" si="17"/>
        <v>73.04347826086956</v>
      </c>
    </row>
    <row r="90" spans="1:21" ht="16.5" customHeight="1">
      <c r="A90" s="3">
        <v>82</v>
      </c>
      <c r="B90" s="95" t="s">
        <v>48</v>
      </c>
      <c r="C90" s="2" t="s">
        <v>33</v>
      </c>
      <c r="D90" s="2" t="s">
        <v>12</v>
      </c>
      <c r="E90" s="105">
        <v>7</v>
      </c>
      <c r="F90" s="2"/>
      <c r="G90" s="1">
        <v>102</v>
      </c>
      <c r="H90" s="1">
        <v>0</v>
      </c>
      <c r="I90" s="94">
        <f t="shared" si="9"/>
        <v>0</v>
      </c>
      <c r="J90" s="39">
        <v>24</v>
      </c>
      <c r="K90" s="94">
        <f t="shared" si="10"/>
        <v>23.52941176470588</v>
      </c>
      <c r="L90" s="39">
        <f t="shared" si="11"/>
        <v>24</v>
      </c>
      <c r="M90" s="94">
        <f t="shared" si="12"/>
        <v>23.52941176470588</v>
      </c>
      <c r="N90" s="39">
        <v>76</v>
      </c>
      <c r="O90" s="94">
        <f t="shared" si="13"/>
        <v>74.50980392156863</v>
      </c>
      <c r="P90" s="21">
        <v>2</v>
      </c>
      <c r="Q90" s="94">
        <f t="shared" si="14"/>
        <v>1.9607843137254901</v>
      </c>
      <c r="R90" s="21">
        <v>0</v>
      </c>
      <c r="S90" s="94">
        <f t="shared" si="15"/>
        <v>0</v>
      </c>
      <c r="T90" s="39">
        <f t="shared" si="16"/>
        <v>78</v>
      </c>
      <c r="U90" s="94">
        <f t="shared" si="17"/>
        <v>76.47058823529412</v>
      </c>
    </row>
    <row r="91" spans="1:21" ht="16.5" customHeight="1">
      <c r="A91" s="3">
        <v>83</v>
      </c>
      <c r="B91" s="95" t="s">
        <v>49</v>
      </c>
      <c r="C91" s="2" t="s">
        <v>33</v>
      </c>
      <c r="D91" s="2" t="s">
        <v>12</v>
      </c>
      <c r="E91" s="105">
        <v>7</v>
      </c>
      <c r="F91" s="2"/>
      <c r="G91" s="7">
        <f>SUM(T91+L91)</f>
        <v>122</v>
      </c>
      <c r="H91" s="1">
        <v>0</v>
      </c>
      <c r="I91" s="94">
        <f t="shared" si="9"/>
        <v>0</v>
      </c>
      <c r="J91" s="39">
        <v>13</v>
      </c>
      <c r="K91" s="94">
        <f t="shared" si="10"/>
        <v>10.655737704918032</v>
      </c>
      <c r="L91" s="39">
        <f t="shared" si="11"/>
        <v>13</v>
      </c>
      <c r="M91" s="94">
        <f t="shared" si="12"/>
        <v>10.655737704918032</v>
      </c>
      <c r="N91" s="39">
        <v>80</v>
      </c>
      <c r="O91" s="94">
        <f t="shared" si="13"/>
        <v>65.57377049180327</v>
      </c>
      <c r="P91" s="21">
        <v>29</v>
      </c>
      <c r="Q91" s="94">
        <f t="shared" si="14"/>
        <v>23.770491803278688</v>
      </c>
      <c r="R91" s="21">
        <v>0</v>
      </c>
      <c r="S91" s="94">
        <f t="shared" si="15"/>
        <v>0</v>
      </c>
      <c r="T91" s="39">
        <f t="shared" si="16"/>
        <v>109</v>
      </c>
      <c r="U91" s="94">
        <f t="shared" si="17"/>
        <v>89.34426229508196</v>
      </c>
    </row>
    <row r="92" spans="1:21" ht="16.5" customHeight="1">
      <c r="A92" s="3">
        <v>84</v>
      </c>
      <c r="B92" s="98" t="s">
        <v>62</v>
      </c>
      <c r="C92" s="2" t="s">
        <v>33</v>
      </c>
      <c r="D92" s="2" t="s">
        <v>12</v>
      </c>
      <c r="E92" s="105">
        <v>7</v>
      </c>
      <c r="F92" s="11"/>
      <c r="G92" s="1">
        <v>73</v>
      </c>
      <c r="H92" s="1">
        <v>0</v>
      </c>
      <c r="I92" s="94">
        <f t="shared" si="9"/>
        <v>0</v>
      </c>
      <c r="J92" s="39">
        <v>22</v>
      </c>
      <c r="K92" s="94">
        <f t="shared" si="10"/>
        <v>30.136986301369863</v>
      </c>
      <c r="L92" s="39">
        <f t="shared" si="11"/>
        <v>22</v>
      </c>
      <c r="M92" s="94">
        <f t="shared" si="12"/>
        <v>30.136986301369863</v>
      </c>
      <c r="N92" s="39">
        <v>46</v>
      </c>
      <c r="O92" s="94">
        <f t="shared" si="13"/>
        <v>63.013698630136986</v>
      </c>
      <c r="P92" s="21">
        <v>5</v>
      </c>
      <c r="Q92" s="94">
        <f t="shared" si="14"/>
        <v>6.8493150684931505</v>
      </c>
      <c r="R92" s="21">
        <v>0</v>
      </c>
      <c r="S92" s="94">
        <f t="shared" si="15"/>
        <v>0</v>
      </c>
      <c r="T92" s="39">
        <f t="shared" si="16"/>
        <v>51</v>
      </c>
      <c r="U92" s="94">
        <f t="shared" si="17"/>
        <v>69.86301369863014</v>
      </c>
    </row>
    <row r="93" spans="1:21" ht="16.5" customHeight="1">
      <c r="A93" s="3">
        <v>85</v>
      </c>
      <c r="B93" s="95" t="s">
        <v>61</v>
      </c>
      <c r="C93" s="2" t="s">
        <v>33</v>
      </c>
      <c r="D93" s="2" t="s">
        <v>12</v>
      </c>
      <c r="E93" s="105">
        <v>7</v>
      </c>
      <c r="F93" s="2"/>
      <c r="G93" s="1">
        <v>98</v>
      </c>
      <c r="H93" s="1">
        <v>1</v>
      </c>
      <c r="I93" s="94">
        <f t="shared" si="9"/>
        <v>1.0204081632653061</v>
      </c>
      <c r="J93" s="39">
        <v>11</v>
      </c>
      <c r="K93" s="94">
        <f t="shared" si="10"/>
        <v>11.224489795918368</v>
      </c>
      <c r="L93" s="39">
        <f t="shared" si="11"/>
        <v>12</v>
      </c>
      <c r="M93" s="94">
        <f t="shared" si="12"/>
        <v>12.244897959183673</v>
      </c>
      <c r="N93" s="39">
        <v>74</v>
      </c>
      <c r="O93" s="94">
        <f t="shared" si="13"/>
        <v>75.51020408163265</v>
      </c>
      <c r="P93" s="21">
        <v>12</v>
      </c>
      <c r="Q93" s="94">
        <f t="shared" si="14"/>
        <v>12.244897959183673</v>
      </c>
      <c r="R93" s="21">
        <v>0</v>
      </c>
      <c r="S93" s="94">
        <f t="shared" si="15"/>
        <v>0</v>
      </c>
      <c r="T93" s="39">
        <f t="shared" si="16"/>
        <v>86</v>
      </c>
      <c r="U93" s="94">
        <f t="shared" si="17"/>
        <v>87.75510204081633</v>
      </c>
    </row>
    <row r="94" spans="1:21" ht="16.5" customHeight="1">
      <c r="A94" s="3">
        <v>86</v>
      </c>
      <c r="B94" s="95" t="s">
        <v>53</v>
      </c>
      <c r="C94" s="2" t="s">
        <v>33</v>
      </c>
      <c r="D94" s="2" t="s">
        <v>12</v>
      </c>
      <c r="E94" s="105">
        <v>7</v>
      </c>
      <c r="F94" s="2"/>
      <c r="G94" s="1">
        <v>65</v>
      </c>
      <c r="H94" s="1">
        <v>0</v>
      </c>
      <c r="I94" s="94">
        <f t="shared" si="9"/>
        <v>0</v>
      </c>
      <c r="J94" s="39">
        <v>6</v>
      </c>
      <c r="K94" s="94">
        <f t="shared" si="10"/>
        <v>9.230769230769232</v>
      </c>
      <c r="L94" s="39">
        <f t="shared" si="11"/>
        <v>6</v>
      </c>
      <c r="M94" s="94">
        <f t="shared" si="12"/>
        <v>9.230769230769232</v>
      </c>
      <c r="N94" s="39">
        <v>53</v>
      </c>
      <c r="O94" s="94">
        <f t="shared" si="13"/>
        <v>81.53846153846153</v>
      </c>
      <c r="P94" s="21">
        <v>6</v>
      </c>
      <c r="Q94" s="94">
        <f t="shared" si="14"/>
        <v>9.230769230769232</v>
      </c>
      <c r="R94" s="21">
        <v>0</v>
      </c>
      <c r="S94" s="94">
        <f t="shared" si="15"/>
        <v>0</v>
      </c>
      <c r="T94" s="39">
        <f t="shared" si="16"/>
        <v>59</v>
      </c>
      <c r="U94" s="94">
        <f t="shared" si="17"/>
        <v>90.76923076923077</v>
      </c>
    </row>
    <row r="95" spans="1:21" ht="16.5" customHeight="1">
      <c r="A95" s="3">
        <v>87</v>
      </c>
      <c r="B95" s="25" t="s">
        <v>57</v>
      </c>
      <c r="C95" s="78" t="s">
        <v>33</v>
      </c>
      <c r="D95" s="2" t="s">
        <v>12</v>
      </c>
      <c r="E95" s="105">
        <v>7</v>
      </c>
      <c r="F95" s="2"/>
      <c r="G95" s="1">
        <v>111</v>
      </c>
      <c r="H95" s="1">
        <v>0</v>
      </c>
      <c r="I95" s="94">
        <f t="shared" si="9"/>
        <v>0</v>
      </c>
      <c r="J95" s="39">
        <v>27</v>
      </c>
      <c r="K95" s="94">
        <f t="shared" si="10"/>
        <v>24.324324324324326</v>
      </c>
      <c r="L95" s="39">
        <f t="shared" si="11"/>
        <v>27</v>
      </c>
      <c r="M95" s="94">
        <f t="shared" si="12"/>
        <v>24.324324324324326</v>
      </c>
      <c r="N95" s="39">
        <v>78</v>
      </c>
      <c r="O95" s="94">
        <f t="shared" si="13"/>
        <v>70.27027027027027</v>
      </c>
      <c r="P95" s="21">
        <v>6</v>
      </c>
      <c r="Q95" s="94">
        <f t="shared" si="14"/>
        <v>5.405405405405405</v>
      </c>
      <c r="R95" s="21">
        <v>0</v>
      </c>
      <c r="S95" s="94">
        <f t="shared" si="15"/>
        <v>0</v>
      </c>
      <c r="T95" s="39">
        <f t="shared" si="16"/>
        <v>84</v>
      </c>
      <c r="U95" s="94">
        <f t="shared" si="17"/>
        <v>75.67567567567568</v>
      </c>
    </row>
    <row r="96" spans="1:21" ht="16.5" customHeight="1">
      <c r="A96" s="3">
        <v>88</v>
      </c>
      <c r="B96" s="25" t="s">
        <v>58</v>
      </c>
      <c r="C96" s="26" t="s">
        <v>33</v>
      </c>
      <c r="D96" s="26" t="s">
        <v>12</v>
      </c>
      <c r="E96" s="86">
        <v>7</v>
      </c>
      <c r="F96" s="8"/>
      <c r="G96" s="35">
        <v>73</v>
      </c>
      <c r="H96" s="1">
        <v>0</v>
      </c>
      <c r="I96" s="94">
        <f t="shared" si="9"/>
        <v>0</v>
      </c>
      <c r="J96" s="39">
        <v>9</v>
      </c>
      <c r="K96" s="94">
        <f t="shared" si="10"/>
        <v>12.32876712328767</v>
      </c>
      <c r="L96" s="39">
        <f t="shared" si="11"/>
        <v>9</v>
      </c>
      <c r="M96" s="94">
        <f t="shared" si="12"/>
        <v>12.32876712328767</v>
      </c>
      <c r="N96" s="39">
        <v>42</v>
      </c>
      <c r="O96" s="94">
        <f t="shared" si="13"/>
        <v>57.534246575342465</v>
      </c>
      <c r="P96" s="21">
        <v>22</v>
      </c>
      <c r="Q96" s="94">
        <f t="shared" si="14"/>
        <v>30.136986301369863</v>
      </c>
      <c r="R96" s="21">
        <v>0</v>
      </c>
      <c r="S96" s="94">
        <f t="shared" si="15"/>
        <v>0</v>
      </c>
      <c r="T96" s="39">
        <f t="shared" si="16"/>
        <v>64</v>
      </c>
      <c r="U96" s="94">
        <f t="shared" si="17"/>
        <v>87.67123287671232</v>
      </c>
    </row>
    <row r="97" spans="1:21" ht="16.5" customHeight="1">
      <c r="A97" s="3">
        <v>89</v>
      </c>
      <c r="B97" s="96" t="s">
        <v>59</v>
      </c>
      <c r="C97" s="29" t="s">
        <v>33</v>
      </c>
      <c r="D97" s="29" t="s">
        <v>12</v>
      </c>
      <c r="E97" s="87">
        <v>7</v>
      </c>
      <c r="F97" s="30"/>
      <c r="G97" s="31">
        <v>112</v>
      </c>
      <c r="H97" s="116">
        <v>0</v>
      </c>
      <c r="I97" s="94">
        <f t="shared" si="9"/>
        <v>0</v>
      </c>
      <c r="J97" s="114">
        <v>9</v>
      </c>
      <c r="K97" s="94">
        <f t="shared" si="10"/>
        <v>8.035714285714286</v>
      </c>
      <c r="L97" s="39">
        <f t="shared" si="11"/>
        <v>9</v>
      </c>
      <c r="M97" s="94">
        <f t="shared" si="12"/>
        <v>8.035714285714286</v>
      </c>
      <c r="N97" s="114">
        <v>88</v>
      </c>
      <c r="O97" s="94">
        <f t="shared" si="13"/>
        <v>78.57142857142857</v>
      </c>
      <c r="P97" s="111">
        <v>15</v>
      </c>
      <c r="Q97" s="94">
        <f t="shared" si="14"/>
        <v>13.392857142857142</v>
      </c>
      <c r="R97" s="111">
        <v>0</v>
      </c>
      <c r="S97" s="94">
        <f t="shared" si="15"/>
        <v>0</v>
      </c>
      <c r="T97" s="39">
        <f t="shared" si="16"/>
        <v>103</v>
      </c>
      <c r="U97" s="94">
        <f t="shared" si="17"/>
        <v>91.96428571428571</v>
      </c>
    </row>
    <row r="98" spans="1:21" ht="16.5" customHeight="1">
      <c r="A98" s="3">
        <v>90</v>
      </c>
      <c r="B98" s="25" t="s">
        <v>60</v>
      </c>
      <c r="C98" s="14" t="s">
        <v>33</v>
      </c>
      <c r="D98" s="14" t="s">
        <v>12</v>
      </c>
      <c r="E98" s="78">
        <v>7</v>
      </c>
      <c r="F98" s="14"/>
      <c r="G98" s="35">
        <v>147</v>
      </c>
      <c r="H98" s="35">
        <v>0</v>
      </c>
      <c r="I98" s="94">
        <f t="shared" si="9"/>
        <v>0</v>
      </c>
      <c r="J98" s="115">
        <v>0</v>
      </c>
      <c r="K98" s="94">
        <f t="shared" si="10"/>
        <v>0</v>
      </c>
      <c r="L98" s="39">
        <f t="shared" si="11"/>
        <v>0</v>
      </c>
      <c r="M98" s="94">
        <f t="shared" si="12"/>
        <v>0</v>
      </c>
      <c r="N98" s="115">
        <v>36</v>
      </c>
      <c r="O98" s="94">
        <f t="shared" si="13"/>
        <v>24.489795918367346</v>
      </c>
      <c r="P98" s="36">
        <v>111</v>
      </c>
      <c r="Q98" s="94">
        <f t="shared" si="14"/>
        <v>75.51020408163265</v>
      </c>
      <c r="R98" s="36">
        <v>0</v>
      </c>
      <c r="S98" s="94">
        <f t="shared" si="15"/>
        <v>0</v>
      </c>
      <c r="T98" s="39">
        <f t="shared" si="16"/>
        <v>147</v>
      </c>
      <c r="U98" s="94">
        <f t="shared" si="17"/>
        <v>100</v>
      </c>
    </row>
    <row r="99" spans="1:21" ht="16.5" customHeight="1">
      <c r="A99" s="3">
        <v>91</v>
      </c>
      <c r="B99" s="97" t="s">
        <v>67</v>
      </c>
      <c r="C99" s="9" t="s">
        <v>33</v>
      </c>
      <c r="D99" s="9" t="s">
        <v>12</v>
      </c>
      <c r="E99" s="83">
        <v>7</v>
      </c>
      <c r="F99" s="9"/>
      <c r="G99" s="83">
        <v>84</v>
      </c>
      <c r="H99" s="83">
        <v>0</v>
      </c>
      <c r="I99" s="94">
        <f t="shared" si="9"/>
        <v>0</v>
      </c>
      <c r="J99" s="112">
        <v>11</v>
      </c>
      <c r="K99" s="94">
        <f t="shared" si="10"/>
        <v>13.095238095238097</v>
      </c>
      <c r="L99" s="39">
        <f t="shared" si="11"/>
        <v>11</v>
      </c>
      <c r="M99" s="94">
        <f t="shared" si="12"/>
        <v>13.095238095238097</v>
      </c>
      <c r="N99" s="112">
        <v>58</v>
      </c>
      <c r="O99" s="94">
        <f t="shared" si="13"/>
        <v>69.04761904761905</v>
      </c>
      <c r="P99" s="112">
        <v>15</v>
      </c>
      <c r="Q99" s="94">
        <f t="shared" si="14"/>
        <v>17.857142857142858</v>
      </c>
      <c r="R99" s="112">
        <v>0</v>
      </c>
      <c r="S99" s="94">
        <f t="shared" si="15"/>
        <v>0</v>
      </c>
      <c r="T99" s="39">
        <f t="shared" si="16"/>
        <v>73</v>
      </c>
      <c r="U99" s="94">
        <f t="shared" si="17"/>
        <v>86.90476190476191</v>
      </c>
    </row>
    <row r="100" spans="1:21" ht="16.5" customHeight="1">
      <c r="A100" s="3">
        <v>92</v>
      </c>
      <c r="B100" s="25" t="s">
        <v>63</v>
      </c>
      <c r="C100" s="13" t="s">
        <v>33</v>
      </c>
      <c r="D100" s="13" t="s">
        <v>12</v>
      </c>
      <c r="E100" s="105">
        <v>7</v>
      </c>
      <c r="F100" s="2"/>
      <c r="G100" s="1">
        <v>82</v>
      </c>
      <c r="H100" s="1">
        <v>0</v>
      </c>
      <c r="I100" s="94">
        <f t="shared" si="9"/>
        <v>0</v>
      </c>
      <c r="J100" s="39">
        <v>8</v>
      </c>
      <c r="K100" s="94">
        <f t="shared" si="10"/>
        <v>9.75609756097561</v>
      </c>
      <c r="L100" s="39">
        <f t="shared" si="11"/>
        <v>8</v>
      </c>
      <c r="M100" s="94">
        <f t="shared" si="12"/>
        <v>9.75609756097561</v>
      </c>
      <c r="N100" s="39">
        <v>56</v>
      </c>
      <c r="O100" s="94">
        <f t="shared" si="13"/>
        <v>68.29268292682927</v>
      </c>
      <c r="P100" s="21">
        <v>18</v>
      </c>
      <c r="Q100" s="94">
        <f t="shared" si="14"/>
        <v>21.951219512195124</v>
      </c>
      <c r="R100" s="21">
        <v>0</v>
      </c>
      <c r="S100" s="94">
        <f t="shared" si="15"/>
        <v>0</v>
      </c>
      <c r="T100" s="39">
        <f t="shared" si="16"/>
        <v>74</v>
      </c>
      <c r="U100" s="94">
        <f t="shared" si="17"/>
        <v>90.2439024390244</v>
      </c>
    </row>
    <row r="101" spans="1:21" ht="16.5" customHeight="1">
      <c r="A101" s="3">
        <v>93</v>
      </c>
      <c r="B101" s="95" t="s">
        <v>64</v>
      </c>
      <c r="C101" s="2" t="s">
        <v>33</v>
      </c>
      <c r="D101" s="2" t="s">
        <v>12</v>
      </c>
      <c r="E101" s="105">
        <v>7</v>
      </c>
      <c r="F101" s="2"/>
      <c r="G101" s="1">
        <v>50</v>
      </c>
      <c r="H101" s="1">
        <v>0</v>
      </c>
      <c r="I101" s="94">
        <f t="shared" si="9"/>
        <v>0</v>
      </c>
      <c r="J101" s="39">
        <v>5</v>
      </c>
      <c r="K101" s="94">
        <f t="shared" si="10"/>
        <v>10</v>
      </c>
      <c r="L101" s="39">
        <f t="shared" si="11"/>
        <v>5</v>
      </c>
      <c r="M101" s="94">
        <f t="shared" si="12"/>
        <v>10</v>
      </c>
      <c r="N101" s="39">
        <v>42</v>
      </c>
      <c r="O101" s="94">
        <f t="shared" si="13"/>
        <v>84</v>
      </c>
      <c r="P101" s="21">
        <v>3</v>
      </c>
      <c r="Q101" s="94">
        <f t="shared" si="14"/>
        <v>6</v>
      </c>
      <c r="R101" s="21">
        <v>0</v>
      </c>
      <c r="S101" s="94">
        <f t="shared" si="15"/>
        <v>0</v>
      </c>
      <c r="T101" s="39">
        <f t="shared" si="16"/>
        <v>45</v>
      </c>
      <c r="U101" s="94">
        <f t="shared" si="17"/>
        <v>90</v>
      </c>
    </row>
    <row r="102" spans="1:21" ht="16.5" customHeight="1">
      <c r="A102" s="3">
        <v>94</v>
      </c>
      <c r="B102" s="95" t="s">
        <v>65</v>
      </c>
      <c r="C102" s="75" t="s">
        <v>33</v>
      </c>
      <c r="D102" s="75" t="s">
        <v>12</v>
      </c>
      <c r="E102" s="106">
        <v>7</v>
      </c>
      <c r="F102" s="75"/>
      <c r="G102" s="1">
        <v>109</v>
      </c>
      <c r="H102" s="1">
        <v>0</v>
      </c>
      <c r="I102" s="94">
        <f t="shared" si="9"/>
        <v>0</v>
      </c>
      <c r="J102" s="39">
        <v>15</v>
      </c>
      <c r="K102" s="94">
        <f t="shared" si="10"/>
        <v>13.761467889908257</v>
      </c>
      <c r="L102" s="39">
        <f t="shared" si="11"/>
        <v>15</v>
      </c>
      <c r="M102" s="94">
        <f t="shared" si="12"/>
        <v>13.761467889908257</v>
      </c>
      <c r="N102" s="39">
        <v>78</v>
      </c>
      <c r="O102" s="94">
        <f t="shared" si="13"/>
        <v>71.55963302752293</v>
      </c>
      <c r="P102" s="21">
        <v>16</v>
      </c>
      <c r="Q102" s="94">
        <f t="shared" si="14"/>
        <v>14.678899082568808</v>
      </c>
      <c r="R102" s="21">
        <v>0</v>
      </c>
      <c r="S102" s="94">
        <f t="shared" si="15"/>
        <v>0</v>
      </c>
      <c r="T102" s="39">
        <f t="shared" si="16"/>
        <v>94</v>
      </c>
      <c r="U102" s="94">
        <f t="shared" si="17"/>
        <v>86.23853211009175</v>
      </c>
    </row>
    <row r="103" spans="1:21" ht="16.5" customHeight="1">
      <c r="A103" s="3">
        <v>95</v>
      </c>
      <c r="B103" s="95" t="s">
        <v>66</v>
      </c>
      <c r="C103" s="75" t="s">
        <v>33</v>
      </c>
      <c r="D103" s="75" t="s">
        <v>12</v>
      </c>
      <c r="E103" s="106">
        <v>7</v>
      </c>
      <c r="F103" s="75"/>
      <c r="G103" s="1">
        <v>86</v>
      </c>
      <c r="H103" s="1">
        <v>0</v>
      </c>
      <c r="I103" s="94">
        <f t="shared" si="9"/>
        <v>0</v>
      </c>
      <c r="J103" s="39">
        <v>5</v>
      </c>
      <c r="K103" s="94">
        <f t="shared" si="10"/>
        <v>5.813953488372093</v>
      </c>
      <c r="L103" s="39">
        <f t="shared" si="11"/>
        <v>5</v>
      </c>
      <c r="M103" s="94">
        <f t="shared" si="12"/>
        <v>5.813953488372093</v>
      </c>
      <c r="N103" s="39">
        <v>63</v>
      </c>
      <c r="O103" s="94">
        <f t="shared" si="13"/>
        <v>73.25581395348837</v>
      </c>
      <c r="P103" s="21">
        <v>18</v>
      </c>
      <c r="Q103" s="94">
        <f t="shared" si="14"/>
        <v>20.930232558139537</v>
      </c>
      <c r="R103" s="21">
        <v>0</v>
      </c>
      <c r="S103" s="94">
        <f t="shared" si="15"/>
        <v>0</v>
      </c>
      <c r="T103" s="39">
        <f t="shared" si="16"/>
        <v>81</v>
      </c>
      <c r="U103" s="94">
        <f t="shared" si="17"/>
        <v>94.18604651162791</v>
      </c>
    </row>
    <row r="104" spans="1:21" ht="16.5" customHeight="1">
      <c r="A104" s="3">
        <v>96</v>
      </c>
      <c r="B104" s="25" t="s">
        <v>63</v>
      </c>
      <c r="C104" s="13" t="s">
        <v>33</v>
      </c>
      <c r="D104" s="2" t="s">
        <v>24</v>
      </c>
      <c r="E104" s="105">
        <v>7</v>
      </c>
      <c r="F104" s="2"/>
      <c r="G104" s="1">
        <v>82</v>
      </c>
      <c r="H104" s="1">
        <v>0</v>
      </c>
      <c r="I104" s="94">
        <f t="shared" si="9"/>
        <v>0</v>
      </c>
      <c r="J104" s="39">
        <v>8</v>
      </c>
      <c r="K104" s="94">
        <f t="shared" si="10"/>
        <v>9.75609756097561</v>
      </c>
      <c r="L104" s="39">
        <f t="shared" si="11"/>
        <v>8</v>
      </c>
      <c r="M104" s="94">
        <f t="shared" si="12"/>
        <v>9.75609756097561</v>
      </c>
      <c r="N104" s="39">
        <v>31</v>
      </c>
      <c r="O104" s="94">
        <f t="shared" si="13"/>
        <v>37.80487804878049</v>
      </c>
      <c r="P104" s="21">
        <v>42</v>
      </c>
      <c r="Q104" s="94">
        <f t="shared" si="14"/>
        <v>51.21951219512195</v>
      </c>
      <c r="R104" s="21">
        <v>1</v>
      </c>
      <c r="S104" s="94">
        <f t="shared" si="15"/>
        <v>1.2195121951219512</v>
      </c>
      <c r="T104" s="39">
        <f t="shared" si="16"/>
        <v>74</v>
      </c>
      <c r="U104" s="94">
        <f t="shared" si="17"/>
        <v>90.2439024390244</v>
      </c>
    </row>
    <row r="105" spans="1:21" ht="16.5" customHeight="1">
      <c r="A105" s="3">
        <v>97</v>
      </c>
      <c r="B105" s="95" t="s">
        <v>64</v>
      </c>
      <c r="C105" s="2" t="s">
        <v>33</v>
      </c>
      <c r="D105" s="2" t="s">
        <v>24</v>
      </c>
      <c r="E105" s="105">
        <v>7</v>
      </c>
      <c r="F105" s="2"/>
      <c r="G105" s="1">
        <v>50</v>
      </c>
      <c r="H105" s="1">
        <v>0</v>
      </c>
      <c r="I105" s="94">
        <f t="shared" si="9"/>
        <v>0</v>
      </c>
      <c r="J105" s="39">
        <v>8</v>
      </c>
      <c r="K105" s="94">
        <f t="shared" si="10"/>
        <v>16</v>
      </c>
      <c r="L105" s="39">
        <f t="shared" si="11"/>
        <v>8</v>
      </c>
      <c r="M105" s="94">
        <f t="shared" si="12"/>
        <v>16</v>
      </c>
      <c r="N105" s="39">
        <v>35</v>
      </c>
      <c r="O105" s="94">
        <f t="shared" si="13"/>
        <v>70</v>
      </c>
      <c r="P105" s="21">
        <v>6</v>
      </c>
      <c r="Q105" s="94">
        <f t="shared" si="14"/>
        <v>12</v>
      </c>
      <c r="R105" s="21">
        <v>1</v>
      </c>
      <c r="S105" s="94">
        <f t="shared" si="15"/>
        <v>2</v>
      </c>
      <c r="T105" s="39">
        <f t="shared" si="16"/>
        <v>42</v>
      </c>
      <c r="U105" s="94">
        <f t="shared" si="17"/>
        <v>84</v>
      </c>
    </row>
    <row r="106" spans="1:21" ht="16.5" customHeight="1">
      <c r="A106" s="3">
        <v>98</v>
      </c>
      <c r="B106" s="95" t="s">
        <v>34</v>
      </c>
      <c r="C106" s="2" t="s">
        <v>33</v>
      </c>
      <c r="D106" s="2" t="s">
        <v>24</v>
      </c>
      <c r="E106" s="105">
        <v>7</v>
      </c>
      <c r="F106" s="2"/>
      <c r="G106" s="1">
        <v>164</v>
      </c>
      <c r="H106" s="1"/>
      <c r="I106" s="94">
        <f t="shared" si="9"/>
        <v>0</v>
      </c>
      <c r="J106" s="39">
        <v>15</v>
      </c>
      <c r="K106" s="94">
        <f t="shared" si="10"/>
        <v>9.146341463414634</v>
      </c>
      <c r="L106" s="39">
        <f t="shared" si="11"/>
        <v>15</v>
      </c>
      <c r="M106" s="94">
        <f t="shared" si="12"/>
        <v>9.146341463414634</v>
      </c>
      <c r="N106" s="39">
        <v>72</v>
      </c>
      <c r="O106" s="94">
        <f t="shared" si="13"/>
        <v>43.90243902439025</v>
      </c>
      <c r="P106" s="21">
        <v>76</v>
      </c>
      <c r="Q106" s="94">
        <f t="shared" si="14"/>
        <v>46.34146341463415</v>
      </c>
      <c r="R106" s="21">
        <v>1</v>
      </c>
      <c r="S106" s="94">
        <f t="shared" si="15"/>
        <v>0.6097560975609756</v>
      </c>
      <c r="T106" s="39">
        <f t="shared" si="16"/>
        <v>149</v>
      </c>
      <c r="U106" s="94">
        <f t="shared" si="17"/>
        <v>90.85365853658537</v>
      </c>
    </row>
    <row r="107" spans="1:21" ht="16.5" customHeight="1">
      <c r="A107" s="3">
        <v>99</v>
      </c>
      <c r="B107" s="95" t="s">
        <v>40</v>
      </c>
      <c r="C107" s="2" t="s">
        <v>33</v>
      </c>
      <c r="D107" s="2" t="s">
        <v>24</v>
      </c>
      <c r="E107" s="105">
        <v>7</v>
      </c>
      <c r="F107" s="2"/>
      <c r="G107" s="1">
        <v>72</v>
      </c>
      <c r="H107" s="1">
        <v>0</v>
      </c>
      <c r="I107" s="94">
        <f t="shared" si="9"/>
        <v>0</v>
      </c>
      <c r="J107" s="39">
        <v>6</v>
      </c>
      <c r="K107" s="94">
        <f t="shared" si="10"/>
        <v>8.333333333333332</v>
      </c>
      <c r="L107" s="39">
        <f t="shared" si="11"/>
        <v>6</v>
      </c>
      <c r="M107" s="94">
        <f t="shared" si="12"/>
        <v>8.333333333333332</v>
      </c>
      <c r="N107" s="39">
        <v>18</v>
      </c>
      <c r="O107" s="94">
        <f t="shared" si="13"/>
        <v>25</v>
      </c>
      <c r="P107" s="21">
        <v>48</v>
      </c>
      <c r="Q107" s="94">
        <f t="shared" si="14"/>
        <v>66.66666666666666</v>
      </c>
      <c r="R107" s="21">
        <v>0</v>
      </c>
      <c r="S107" s="94">
        <f t="shared" si="15"/>
        <v>0</v>
      </c>
      <c r="T107" s="39">
        <f t="shared" si="16"/>
        <v>66</v>
      </c>
      <c r="U107" s="94">
        <f t="shared" si="17"/>
        <v>91.66666666666666</v>
      </c>
    </row>
    <row r="108" spans="1:21" ht="16.5" customHeight="1">
      <c r="A108" s="3">
        <v>100</v>
      </c>
      <c r="B108" s="95" t="s">
        <v>43</v>
      </c>
      <c r="C108" s="2" t="s">
        <v>33</v>
      </c>
      <c r="D108" s="2" t="s">
        <v>24</v>
      </c>
      <c r="E108" s="105">
        <v>7</v>
      </c>
      <c r="F108" s="2"/>
      <c r="G108" s="1">
        <v>57</v>
      </c>
      <c r="H108" s="1">
        <v>0</v>
      </c>
      <c r="I108" s="94">
        <f t="shared" si="9"/>
        <v>0</v>
      </c>
      <c r="J108" s="39">
        <v>3</v>
      </c>
      <c r="K108" s="94">
        <f t="shared" si="10"/>
        <v>5.263157894736842</v>
      </c>
      <c r="L108" s="39">
        <f t="shared" si="11"/>
        <v>3</v>
      </c>
      <c r="M108" s="94">
        <f t="shared" si="12"/>
        <v>5.263157894736842</v>
      </c>
      <c r="N108" s="39">
        <v>28</v>
      </c>
      <c r="O108" s="94">
        <f t="shared" si="13"/>
        <v>49.122807017543856</v>
      </c>
      <c r="P108" s="21">
        <v>26</v>
      </c>
      <c r="Q108" s="94">
        <f t="shared" si="14"/>
        <v>45.614035087719294</v>
      </c>
      <c r="R108" s="21">
        <v>0</v>
      </c>
      <c r="S108" s="94">
        <f t="shared" si="15"/>
        <v>0</v>
      </c>
      <c r="T108" s="39">
        <f t="shared" si="16"/>
        <v>54</v>
      </c>
      <c r="U108" s="94">
        <f t="shared" si="17"/>
        <v>94.73684210526315</v>
      </c>
    </row>
    <row r="109" spans="1:21" ht="16.5" customHeight="1">
      <c r="A109" s="3">
        <v>101</v>
      </c>
      <c r="B109" s="95" t="s">
        <v>44</v>
      </c>
      <c r="C109" s="2" t="s">
        <v>33</v>
      </c>
      <c r="D109" s="2" t="s">
        <v>24</v>
      </c>
      <c r="E109" s="105">
        <v>7</v>
      </c>
      <c r="F109" s="2"/>
      <c r="G109" s="35">
        <v>71</v>
      </c>
      <c r="H109" s="1">
        <v>0</v>
      </c>
      <c r="I109" s="94">
        <f t="shared" si="9"/>
        <v>0</v>
      </c>
      <c r="J109" s="39">
        <v>31</v>
      </c>
      <c r="K109" s="94">
        <f t="shared" si="10"/>
        <v>43.66197183098591</v>
      </c>
      <c r="L109" s="39">
        <f t="shared" si="11"/>
        <v>31</v>
      </c>
      <c r="M109" s="94">
        <f t="shared" si="12"/>
        <v>43.66197183098591</v>
      </c>
      <c r="N109" s="39">
        <v>35</v>
      </c>
      <c r="O109" s="94">
        <f t="shared" si="13"/>
        <v>49.29577464788733</v>
      </c>
      <c r="P109" s="21">
        <v>5</v>
      </c>
      <c r="Q109" s="94">
        <f t="shared" si="14"/>
        <v>7.042253521126761</v>
      </c>
      <c r="R109" s="21">
        <v>0</v>
      </c>
      <c r="S109" s="94">
        <f t="shared" si="15"/>
        <v>0</v>
      </c>
      <c r="T109" s="39">
        <f t="shared" si="16"/>
        <v>40</v>
      </c>
      <c r="U109" s="94">
        <f t="shared" si="17"/>
        <v>56.33802816901409</v>
      </c>
    </row>
    <row r="110" spans="1:21" ht="16.5" customHeight="1">
      <c r="A110" s="3">
        <v>102</v>
      </c>
      <c r="B110" s="95" t="s">
        <v>48</v>
      </c>
      <c r="C110" s="2" t="s">
        <v>33</v>
      </c>
      <c r="D110" s="2" t="s">
        <v>24</v>
      </c>
      <c r="E110" s="105">
        <v>7</v>
      </c>
      <c r="F110" s="2"/>
      <c r="G110" s="1">
        <v>102</v>
      </c>
      <c r="H110" s="1">
        <v>0</v>
      </c>
      <c r="I110" s="94">
        <f t="shared" si="9"/>
        <v>0</v>
      </c>
      <c r="J110" s="39">
        <v>18</v>
      </c>
      <c r="K110" s="94">
        <f t="shared" si="10"/>
        <v>17.647058823529413</v>
      </c>
      <c r="L110" s="39">
        <f t="shared" si="11"/>
        <v>18</v>
      </c>
      <c r="M110" s="94">
        <f t="shared" si="12"/>
        <v>17.647058823529413</v>
      </c>
      <c r="N110" s="39">
        <v>72</v>
      </c>
      <c r="O110" s="94">
        <f t="shared" si="13"/>
        <v>70.58823529411765</v>
      </c>
      <c r="P110" s="21">
        <v>12</v>
      </c>
      <c r="Q110" s="94">
        <f t="shared" si="14"/>
        <v>11.76470588235294</v>
      </c>
      <c r="R110" s="21">
        <v>0</v>
      </c>
      <c r="S110" s="94">
        <f t="shared" si="15"/>
        <v>0</v>
      </c>
      <c r="T110" s="39">
        <f t="shared" si="16"/>
        <v>84</v>
      </c>
      <c r="U110" s="94">
        <f t="shared" si="17"/>
        <v>82.35294117647058</v>
      </c>
    </row>
    <row r="111" spans="1:21" ht="16.5" customHeight="1">
      <c r="A111" s="3">
        <v>103</v>
      </c>
      <c r="B111" s="95" t="s">
        <v>49</v>
      </c>
      <c r="C111" s="2" t="s">
        <v>33</v>
      </c>
      <c r="D111" s="2" t="s">
        <v>24</v>
      </c>
      <c r="E111" s="105">
        <v>7</v>
      </c>
      <c r="F111" s="2"/>
      <c r="G111" s="7">
        <f>SUM(T111+L111)</f>
        <v>122</v>
      </c>
      <c r="H111" s="1">
        <v>0</v>
      </c>
      <c r="I111" s="94">
        <f t="shared" si="9"/>
        <v>0</v>
      </c>
      <c r="J111" s="39">
        <v>19</v>
      </c>
      <c r="K111" s="94">
        <f t="shared" si="10"/>
        <v>15.573770491803279</v>
      </c>
      <c r="L111" s="39">
        <f t="shared" si="11"/>
        <v>19</v>
      </c>
      <c r="M111" s="94">
        <f t="shared" si="12"/>
        <v>15.573770491803279</v>
      </c>
      <c r="N111" s="39">
        <v>79</v>
      </c>
      <c r="O111" s="94">
        <f t="shared" si="13"/>
        <v>64.75409836065575</v>
      </c>
      <c r="P111" s="21">
        <v>24</v>
      </c>
      <c r="Q111" s="94">
        <f t="shared" si="14"/>
        <v>19.672131147540984</v>
      </c>
      <c r="R111" s="21">
        <v>0</v>
      </c>
      <c r="S111" s="94">
        <f t="shared" si="15"/>
        <v>0</v>
      </c>
      <c r="T111" s="39">
        <f t="shared" si="16"/>
        <v>103</v>
      </c>
      <c r="U111" s="94">
        <f t="shared" si="17"/>
        <v>84.42622950819673</v>
      </c>
    </row>
    <row r="112" spans="1:21" ht="16.5" customHeight="1">
      <c r="A112" s="3">
        <v>104</v>
      </c>
      <c r="B112" s="98" t="s">
        <v>62</v>
      </c>
      <c r="C112" s="2" t="s">
        <v>33</v>
      </c>
      <c r="D112" s="2" t="s">
        <v>24</v>
      </c>
      <c r="E112" s="105">
        <v>7</v>
      </c>
      <c r="F112" s="11"/>
      <c r="G112" s="1">
        <v>73</v>
      </c>
      <c r="H112" s="1">
        <v>0</v>
      </c>
      <c r="I112" s="94">
        <f t="shared" si="9"/>
        <v>0</v>
      </c>
      <c r="J112" s="39">
        <v>7</v>
      </c>
      <c r="K112" s="94">
        <f t="shared" si="10"/>
        <v>9.58904109589041</v>
      </c>
      <c r="L112" s="39">
        <f t="shared" si="11"/>
        <v>7</v>
      </c>
      <c r="M112" s="94">
        <f t="shared" si="12"/>
        <v>9.58904109589041</v>
      </c>
      <c r="N112" s="39">
        <v>27</v>
      </c>
      <c r="O112" s="94">
        <f t="shared" si="13"/>
        <v>36.986301369863014</v>
      </c>
      <c r="P112" s="21">
        <v>38</v>
      </c>
      <c r="Q112" s="94">
        <f t="shared" si="14"/>
        <v>52.054794520547944</v>
      </c>
      <c r="R112" s="21">
        <v>1</v>
      </c>
      <c r="S112" s="94">
        <f t="shared" si="15"/>
        <v>1.36986301369863</v>
      </c>
      <c r="T112" s="39">
        <f t="shared" si="16"/>
        <v>66</v>
      </c>
      <c r="U112" s="94">
        <f t="shared" si="17"/>
        <v>90.41095890410958</v>
      </c>
    </row>
    <row r="113" spans="1:21" ht="16.5" customHeight="1">
      <c r="A113" s="3">
        <v>105</v>
      </c>
      <c r="B113" s="95" t="s">
        <v>61</v>
      </c>
      <c r="C113" s="2" t="s">
        <v>33</v>
      </c>
      <c r="D113" s="2" t="s">
        <v>24</v>
      </c>
      <c r="E113" s="105">
        <v>7</v>
      </c>
      <c r="F113" s="2"/>
      <c r="G113" s="1">
        <v>98</v>
      </c>
      <c r="H113" s="1">
        <v>0</v>
      </c>
      <c r="I113" s="94">
        <f t="shared" si="9"/>
        <v>0</v>
      </c>
      <c r="J113" s="39">
        <v>25</v>
      </c>
      <c r="K113" s="94">
        <f t="shared" si="10"/>
        <v>25.510204081632654</v>
      </c>
      <c r="L113" s="39">
        <f t="shared" si="11"/>
        <v>25</v>
      </c>
      <c r="M113" s="94">
        <f t="shared" si="12"/>
        <v>25.510204081632654</v>
      </c>
      <c r="N113" s="39">
        <v>30</v>
      </c>
      <c r="O113" s="94">
        <f t="shared" si="13"/>
        <v>30.612244897959183</v>
      </c>
      <c r="P113" s="21">
        <v>43</v>
      </c>
      <c r="Q113" s="94">
        <f t="shared" si="14"/>
        <v>43.87755102040816</v>
      </c>
      <c r="R113" s="21">
        <v>0</v>
      </c>
      <c r="S113" s="94">
        <f t="shared" si="15"/>
        <v>0</v>
      </c>
      <c r="T113" s="39">
        <f t="shared" si="16"/>
        <v>73</v>
      </c>
      <c r="U113" s="94">
        <f t="shared" si="17"/>
        <v>74.48979591836735</v>
      </c>
    </row>
    <row r="114" spans="1:21" ht="16.5" customHeight="1">
      <c r="A114" s="3">
        <v>106</v>
      </c>
      <c r="B114" s="95" t="s">
        <v>53</v>
      </c>
      <c r="C114" s="2" t="s">
        <v>33</v>
      </c>
      <c r="D114" s="2" t="s">
        <v>24</v>
      </c>
      <c r="E114" s="105">
        <v>7</v>
      </c>
      <c r="F114" s="2"/>
      <c r="G114" s="1">
        <v>65</v>
      </c>
      <c r="H114" s="1">
        <v>0</v>
      </c>
      <c r="I114" s="94">
        <f t="shared" si="9"/>
        <v>0</v>
      </c>
      <c r="J114" s="39">
        <v>26</v>
      </c>
      <c r="K114" s="94">
        <f t="shared" si="10"/>
        <v>40</v>
      </c>
      <c r="L114" s="39">
        <f t="shared" si="11"/>
        <v>26</v>
      </c>
      <c r="M114" s="94">
        <f t="shared" si="12"/>
        <v>40</v>
      </c>
      <c r="N114" s="39">
        <v>32</v>
      </c>
      <c r="O114" s="94">
        <f t="shared" si="13"/>
        <v>49.23076923076923</v>
      </c>
      <c r="P114" s="21">
        <v>7</v>
      </c>
      <c r="Q114" s="94">
        <f t="shared" si="14"/>
        <v>10.76923076923077</v>
      </c>
      <c r="R114" s="21">
        <v>0</v>
      </c>
      <c r="S114" s="94">
        <f t="shared" si="15"/>
        <v>0</v>
      </c>
      <c r="T114" s="39">
        <f t="shared" si="16"/>
        <v>39</v>
      </c>
      <c r="U114" s="94">
        <f t="shared" si="17"/>
        <v>60</v>
      </c>
    </row>
    <row r="115" spans="1:21" ht="16.5" customHeight="1">
      <c r="A115" s="3">
        <v>107</v>
      </c>
      <c r="B115" s="25" t="s">
        <v>57</v>
      </c>
      <c r="C115" s="78" t="s">
        <v>33</v>
      </c>
      <c r="D115" s="2" t="s">
        <v>24</v>
      </c>
      <c r="E115" s="105">
        <v>7</v>
      </c>
      <c r="F115" s="2"/>
      <c r="G115" s="1">
        <v>111</v>
      </c>
      <c r="H115" s="1">
        <v>0</v>
      </c>
      <c r="I115" s="94">
        <f t="shared" si="9"/>
        <v>0</v>
      </c>
      <c r="J115" s="39">
        <v>8</v>
      </c>
      <c r="K115" s="94">
        <f t="shared" si="10"/>
        <v>7.207207207207207</v>
      </c>
      <c r="L115" s="39">
        <f t="shared" si="11"/>
        <v>8</v>
      </c>
      <c r="M115" s="94">
        <f t="shared" si="12"/>
        <v>7.207207207207207</v>
      </c>
      <c r="N115" s="39">
        <v>64</v>
      </c>
      <c r="O115" s="94">
        <f t="shared" si="13"/>
        <v>57.65765765765766</v>
      </c>
      <c r="P115" s="21">
        <v>38</v>
      </c>
      <c r="Q115" s="94">
        <f t="shared" si="14"/>
        <v>34.234234234234236</v>
      </c>
      <c r="R115" s="21">
        <v>1</v>
      </c>
      <c r="S115" s="94">
        <f t="shared" si="15"/>
        <v>0.9009009009009009</v>
      </c>
      <c r="T115" s="39">
        <f t="shared" si="16"/>
        <v>103</v>
      </c>
      <c r="U115" s="94">
        <f t="shared" si="17"/>
        <v>92.7927927927928</v>
      </c>
    </row>
    <row r="116" spans="1:21" ht="16.5" customHeight="1">
      <c r="A116" s="3">
        <v>108</v>
      </c>
      <c r="B116" s="25" t="s">
        <v>58</v>
      </c>
      <c r="C116" s="26" t="s">
        <v>33</v>
      </c>
      <c r="D116" s="26" t="s">
        <v>24</v>
      </c>
      <c r="E116" s="78">
        <v>7</v>
      </c>
      <c r="F116" s="2"/>
      <c r="G116" s="35">
        <v>73</v>
      </c>
      <c r="H116" s="1">
        <v>0</v>
      </c>
      <c r="I116" s="94">
        <f t="shared" si="9"/>
        <v>0</v>
      </c>
      <c r="J116" s="39">
        <v>2</v>
      </c>
      <c r="K116" s="94">
        <f t="shared" si="10"/>
        <v>2.73972602739726</v>
      </c>
      <c r="L116" s="39">
        <f t="shared" si="11"/>
        <v>2</v>
      </c>
      <c r="M116" s="94">
        <f t="shared" si="12"/>
        <v>2.73972602739726</v>
      </c>
      <c r="N116" s="39">
        <v>23</v>
      </c>
      <c r="O116" s="94">
        <f t="shared" si="13"/>
        <v>31.506849315068493</v>
      </c>
      <c r="P116" s="21">
        <v>48</v>
      </c>
      <c r="Q116" s="94">
        <f t="shared" si="14"/>
        <v>65.75342465753424</v>
      </c>
      <c r="R116" s="21">
        <v>0</v>
      </c>
      <c r="S116" s="94">
        <f t="shared" si="15"/>
        <v>0</v>
      </c>
      <c r="T116" s="39">
        <f t="shared" si="16"/>
        <v>71</v>
      </c>
      <c r="U116" s="94">
        <f t="shared" si="17"/>
        <v>97.26027397260275</v>
      </c>
    </row>
    <row r="117" spans="1:21" ht="16.5" customHeight="1">
      <c r="A117" s="3">
        <v>109</v>
      </c>
      <c r="B117" s="96" t="s">
        <v>59</v>
      </c>
      <c r="C117" s="29" t="s">
        <v>33</v>
      </c>
      <c r="D117" s="29" t="s">
        <v>24</v>
      </c>
      <c r="E117" s="87">
        <v>7</v>
      </c>
      <c r="F117" s="30"/>
      <c r="G117" s="31">
        <v>112</v>
      </c>
      <c r="H117" s="116">
        <v>0</v>
      </c>
      <c r="I117" s="94">
        <f t="shared" si="9"/>
        <v>0</v>
      </c>
      <c r="J117" s="114">
        <v>23</v>
      </c>
      <c r="K117" s="94">
        <f t="shared" si="10"/>
        <v>20.535714285714285</v>
      </c>
      <c r="L117" s="39">
        <f t="shared" si="11"/>
        <v>23</v>
      </c>
      <c r="M117" s="94">
        <f t="shared" si="12"/>
        <v>20.535714285714285</v>
      </c>
      <c r="N117" s="114">
        <v>67</v>
      </c>
      <c r="O117" s="94">
        <f t="shared" si="13"/>
        <v>59.82142857142857</v>
      </c>
      <c r="P117" s="111">
        <v>20</v>
      </c>
      <c r="Q117" s="94">
        <f t="shared" si="14"/>
        <v>17.857142857142858</v>
      </c>
      <c r="R117" s="111">
        <v>3</v>
      </c>
      <c r="S117" s="94">
        <f t="shared" si="15"/>
        <v>2.6785714285714284</v>
      </c>
      <c r="T117" s="39">
        <f t="shared" si="16"/>
        <v>90</v>
      </c>
      <c r="U117" s="94">
        <f t="shared" si="17"/>
        <v>80.35714285714286</v>
      </c>
    </row>
    <row r="118" spans="1:21" ht="16.5" customHeight="1">
      <c r="A118" s="3">
        <v>110</v>
      </c>
      <c r="B118" s="25" t="s">
        <v>60</v>
      </c>
      <c r="C118" s="14" t="s">
        <v>33</v>
      </c>
      <c r="D118" s="14" t="s">
        <v>24</v>
      </c>
      <c r="E118" s="78">
        <v>7</v>
      </c>
      <c r="F118" s="14"/>
      <c r="G118" s="35">
        <v>147</v>
      </c>
      <c r="H118" s="35">
        <v>0</v>
      </c>
      <c r="I118" s="94">
        <f t="shared" si="9"/>
        <v>0</v>
      </c>
      <c r="J118" s="115">
        <v>2</v>
      </c>
      <c r="K118" s="94">
        <f t="shared" si="10"/>
        <v>1.3605442176870748</v>
      </c>
      <c r="L118" s="39">
        <f t="shared" si="11"/>
        <v>2</v>
      </c>
      <c r="M118" s="94">
        <f t="shared" si="12"/>
        <v>1.3605442176870748</v>
      </c>
      <c r="N118" s="115">
        <v>34</v>
      </c>
      <c r="O118" s="94">
        <f t="shared" si="13"/>
        <v>23.12925170068027</v>
      </c>
      <c r="P118" s="36">
        <v>108</v>
      </c>
      <c r="Q118" s="94">
        <f t="shared" si="14"/>
        <v>73.46938775510205</v>
      </c>
      <c r="R118" s="36">
        <v>3</v>
      </c>
      <c r="S118" s="94">
        <f t="shared" si="15"/>
        <v>2.0408163265306123</v>
      </c>
      <c r="T118" s="39">
        <f t="shared" si="16"/>
        <v>145</v>
      </c>
      <c r="U118" s="94">
        <f t="shared" si="17"/>
        <v>98.63945578231292</v>
      </c>
    </row>
    <row r="119" spans="1:21" ht="16.5" customHeight="1">
      <c r="A119" s="3">
        <v>111</v>
      </c>
      <c r="B119" s="97" t="s">
        <v>67</v>
      </c>
      <c r="C119" s="9" t="s">
        <v>33</v>
      </c>
      <c r="D119" s="9" t="s">
        <v>24</v>
      </c>
      <c r="E119" s="83">
        <v>7</v>
      </c>
      <c r="F119" s="9"/>
      <c r="G119" s="83">
        <v>84</v>
      </c>
      <c r="H119" s="83">
        <v>0</v>
      </c>
      <c r="I119" s="94">
        <f t="shared" si="9"/>
        <v>0</v>
      </c>
      <c r="J119" s="112">
        <v>18</v>
      </c>
      <c r="K119" s="94">
        <f t="shared" si="10"/>
        <v>21.428571428571427</v>
      </c>
      <c r="L119" s="39">
        <f t="shared" si="11"/>
        <v>18</v>
      </c>
      <c r="M119" s="94">
        <f t="shared" si="12"/>
        <v>21.428571428571427</v>
      </c>
      <c r="N119" s="112">
        <v>57</v>
      </c>
      <c r="O119" s="94">
        <f t="shared" si="13"/>
        <v>67.85714285714286</v>
      </c>
      <c r="P119" s="112">
        <v>9</v>
      </c>
      <c r="Q119" s="94">
        <f t="shared" si="14"/>
        <v>10.714285714285714</v>
      </c>
      <c r="R119" s="112">
        <v>0</v>
      </c>
      <c r="S119" s="94">
        <f t="shared" si="15"/>
        <v>0</v>
      </c>
      <c r="T119" s="39">
        <f t="shared" si="16"/>
        <v>66</v>
      </c>
      <c r="U119" s="94">
        <f t="shared" si="17"/>
        <v>78.57142857142857</v>
      </c>
    </row>
    <row r="120" spans="1:21" ht="16.5" customHeight="1">
      <c r="A120" s="3">
        <v>112</v>
      </c>
      <c r="B120" s="95" t="s">
        <v>65</v>
      </c>
      <c r="C120" s="75" t="s">
        <v>33</v>
      </c>
      <c r="D120" s="75" t="s">
        <v>24</v>
      </c>
      <c r="E120" s="106">
        <v>7</v>
      </c>
      <c r="F120" s="75"/>
      <c r="G120" s="1">
        <v>109</v>
      </c>
      <c r="H120" s="1">
        <v>0</v>
      </c>
      <c r="I120" s="94">
        <f t="shared" si="9"/>
        <v>0</v>
      </c>
      <c r="J120" s="39">
        <v>30</v>
      </c>
      <c r="K120" s="94">
        <f t="shared" si="10"/>
        <v>27.522935779816514</v>
      </c>
      <c r="L120" s="39">
        <f t="shared" si="11"/>
        <v>30</v>
      </c>
      <c r="M120" s="94">
        <f t="shared" si="12"/>
        <v>27.522935779816514</v>
      </c>
      <c r="N120" s="39">
        <v>61</v>
      </c>
      <c r="O120" s="94">
        <f t="shared" si="13"/>
        <v>55.96330275229357</v>
      </c>
      <c r="P120" s="21">
        <v>18</v>
      </c>
      <c r="Q120" s="94">
        <f t="shared" si="14"/>
        <v>16.51376146788991</v>
      </c>
      <c r="R120" s="21">
        <v>0</v>
      </c>
      <c r="S120" s="94">
        <f t="shared" si="15"/>
        <v>0</v>
      </c>
      <c r="T120" s="39">
        <f t="shared" si="16"/>
        <v>79</v>
      </c>
      <c r="U120" s="94">
        <f t="shared" si="17"/>
        <v>72.47706422018348</v>
      </c>
    </row>
    <row r="121" spans="1:21" ht="16.5" customHeight="1">
      <c r="A121" s="3">
        <v>113</v>
      </c>
      <c r="B121" s="95" t="s">
        <v>66</v>
      </c>
      <c r="C121" s="75" t="s">
        <v>33</v>
      </c>
      <c r="D121" s="75" t="s">
        <v>24</v>
      </c>
      <c r="E121" s="106">
        <v>7</v>
      </c>
      <c r="F121" s="75"/>
      <c r="G121" s="1">
        <v>86</v>
      </c>
      <c r="H121" s="1">
        <v>0</v>
      </c>
      <c r="I121" s="94">
        <f t="shared" si="9"/>
        <v>0</v>
      </c>
      <c r="J121" s="39">
        <v>4</v>
      </c>
      <c r="K121" s="94">
        <f t="shared" si="10"/>
        <v>4.651162790697675</v>
      </c>
      <c r="L121" s="39">
        <f t="shared" si="11"/>
        <v>4</v>
      </c>
      <c r="M121" s="94">
        <f t="shared" si="12"/>
        <v>4.651162790697675</v>
      </c>
      <c r="N121" s="39">
        <v>47</v>
      </c>
      <c r="O121" s="94">
        <f t="shared" si="13"/>
        <v>54.65116279069767</v>
      </c>
      <c r="P121" s="21">
        <v>35</v>
      </c>
      <c r="Q121" s="94">
        <f t="shared" si="14"/>
        <v>40.69767441860465</v>
      </c>
      <c r="R121" s="21">
        <v>0</v>
      </c>
      <c r="S121" s="94">
        <f t="shared" si="15"/>
        <v>0</v>
      </c>
      <c r="T121" s="39">
        <f t="shared" si="16"/>
        <v>82</v>
      </c>
      <c r="U121" s="94">
        <f t="shared" si="17"/>
        <v>95.34883720930233</v>
      </c>
    </row>
    <row r="122" spans="1:21" ht="16.5" customHeight="1">
      <c r="A122" s="3">
        <v>114</v>
      </c>
      <c r="B122" s="95" t="s">
        <v>46</v>
      </c>
      <c r="C122" s="2" t="s">
        <v>33</v>
      </c>
      <c r="D122" s="2" t="s">
        <v>24</v>
      </c>
      <c r="E122" s="84">
        <v>7</v>
      </c>
      <c r="F122" s="8"/>
      <c r="G122" s="1">
        <v>115</v>
      </c>
      <c r="H122" s="1">
        <v>0</v>
      </c>
      <c r="I122" s="94">
        <f t="shared" si="9"/>
        <v>0</v>
      </c>
      <c r="J122" s="39">
        <v>19</v>
      </c>
      <c r="K122" s="94">
        <f t="shared" si="10"/>
        <v>16.52173913043478</v>
      </c>
      <c r="L122" s="39">
        <f t="shared" si="11"/>
        <v>19</v>
      </c>
      <c r="M122" s="94">
        <f t="shared" si="12"/>
        <v>16.52173913043478</v>
      </c>
      <c r="N122" s="39">
        <v>52</v>
      </c>
      <c r="O122" s="94">
        <f t="shared" si="13"/>
        <v>45.21739130434783</v>
      </c>
      <c r="P122" s="21">
        <v>43</v>
      </c>
      <c r="Q122" s="94">
        <f t="shared" si="14"/>
        <v>37.391304347826086</v>
      </c>
      <c r="R122" s="21">
        <v>1</v>
      </c>
      <c r="S122" s="94">
        <f t="shared" si="15"/>
        <v>0.8695652173913043</v>
      </c>
      <c r="T122" s="39">
        <f t="shared" si="16"/>
        <v>96</v>
      </c>
      <c r="U122" s="94">
        <f t="shared" si="17"/>
        <v>83.47826086956522</v>
      </c>
    </row>
    <row r="123" spans="1:21" ht="16.5" customHeight="1">
      <c r="A123" s="3">
        <v>115</v>
      </c>
      <c r="B123" s="95" t="s">
        <v>44</v>
      </c>
      <c r="C123" s="2" t="s">
        <v>33</v>
      </c>
      <c r="D123" s="2" t="s">
        <v>13</v>
      </c>
      <c r="E123" s="105">
        <v>7</v>
      </c>
      <c r="F123" s="2" t="s">
        <v>14</v>
      </c>
      <c r="G123" s="35">
        <v>71</v>
      </c>
      <c r="H123" s="1">
        <v>0</v>
      </c>
      <c r="I123" s="94">
        <f t="shared" si="9"/>
        <v>0</v>
      </c>
      <c r="J123" s="39">
        <v>13</v>
      </c>
      <c r="K123" s="94">
        <f t="shared" si="10"/>
        <v>18.30985915492958</v>
      </c>
      <c r="L123" s="39">
        <f t="shared" si="11"/>
        <v>13</v>
      </c>
      <c r="M123" s="94">
        <f t="shared" si="12"/>
        <v>18.30985915492958</v>
      </c>
      <c r="N123" s="39">
        <v>41</v>
      </c>
      <c r="O123" s="94">
        <f t="shared" si="13"/>
        <v>57.74647887323944</v>
      </c>
      <c r="P123" s="21">
        <v>17</v>
      </c>
      <c r="Q123" s="94">
        <f t="shared" si="14"/>
        <v>23.943661971830984</v>
      </c>
      <c r="R123" s="21">
        <v>0</v>
      </c>
      <c r="S123" s="94">
        <f t="shared" si="15"/>
        <v>0</v>
      </c>
      <c r="T123" s="39">
        <f t="shared" si="16"/>
        <v>58</v>
      </c>
      <c r="U123" s="94">
        <f t="shared" si="17"/>
        <v>81.69014084507043</v>
      </c>
    </row>
    <row r="124" spans="1:21" ht="16.5" customHeight="1">
      <c r="A124" s="3">
        <v>116</v>
      </c>
      <c r="B124" s="95" t="s">
        <v>34</v>
      </c>
      <c r="C124" s="2" t="s">
        <v>33</v>
      </c>
      <c r="D124" s="2" t="s">
        <v>13</v>
      </c>
      <c r="E124" s="105">
        <v>7</v>
      </c>
      <c r="F124" s="2" t="s">
        <v>14</v>
      </c>
      <c r="G124" s="1">
        <v>164</v>
      </c>
      <c r="H124" s="1"/>
      <c r="I124" s="94">
        <f t="shared" si="9"/>
        <v>0</v>
      </c>
      <c r="J124" s="39">
        <v>83</v>
      </c>
      <c r="K124" s="94">
        <f t="shared" si="10"/>
        <v>50.609756097560975</v>
      </c>
      <c r="L124" s="39">
        <f t="shared" si="11"/>
        <v>83</v>
      </c>
      <c r="M124" s="94">
        <f t="shared" si="12"/>
        <v>50.609756097560975</v>
      </c>
      <c r="N124" s="39">
        <v>73</v>
      </c>
      <c r="O124" s="94">
        <f t="shared" si="13"/>
        <v>44.51219512195122</v>
      </c>
      <c r="P124" s="21">
        <v>8</v>
      </c>
      <c r="Q124" s="94">
        <f t="shared" si="14"/>
        <v>4.878048780487805</v>
      </c>
      <c r="R124" s="21"/>
      <c r="S124" s="94">
        <f t="shared" si="15"/>
        <v>0</v>
      </c>
      <c r="T124" s="39">
        <f t="shared" si="16"/>
        <v>81</v>
      </c>
      <c r="U124" s="94">
        <f t="shared" si="17"/>
        <v>49.390243902439025</v>
      </c>
    </row>
    <row r="125" spans="1:21" ht="16.5" customHeight="1">
      <c r="A125" s="3">
        <v>117</v>
      </c>
      <c r="B125" s="95" t="s">
        <v>40</v>
      </c>
      <c r="C125" s="2" t="s">
        <v>33</v>
      </c>
      <c r="D125" s="2" t="s">
        <v>13</v>
      </c>
      <c r="E125" s="105">
        <v>7</v>
      </c>
      <c r="F125" s="2" t="s">
        <v>14</v>
      </c>
      <c r="G125" s="1">
        <v>72</v>
      </c>
      <c r="H125" s="1">
        <v>0</v>
      </c>
      <c r="I125" s="94">
        <f t="shared" si="9"/>
        <v>0</v>
      </c>
      <c r="J125" s="39">
        <v>6</v>
      </c>
      <c r="K125" s="94">
        <f t="shared" si="10"/>
        <v>8.333333333333332</v>
      </c>
      <c r="L125" s="39">
        <f t="shared" si="11"/>
        <v>6</v>
      </c>
      <c r="M125" s="94">
        <f t="shared" si="12"/>
        <v>8.333333333333332</v>
      </c>
      <c r="N125" s="39">
        <v>32</v>
      </c>
      <c r="O125" s="94">
        <f t="shared" si="13"/>
        <v>44.44444444444444</v>
      </c>
      <c r="P125" s="21">
        <v>34</v>
      </c>
      <c r="Q125" s="94">
        <f t="shared" si="14"/>
        <v>47.22222222222222</v>
      </c>
      <c r="R125" s="21">
        <v>0</v>
      </c>
      <c r="S125" s="94">
        <f t="shared" si="15"/>
        <v>0</v>
      </c>
      <c r="T125" s="39">
        <f t="shared" si="16"/>
        <v>66</v>
      </c>
      <c r="U125" s="94">
        <f t="shared" si="17"/>
        <v>91.66666666666666</v>
      </c>
    </row>
    <row r="126" spans="1:21" ht="16.5" customHeight="1">
      <c r="A126" s="3">
        <v>118</v>
      </c>
      <c r="B126" s="95" t="s">
        <v>43</v>
      </c>
      <c r="C126" s="2" t="s">
        <v>33</v>
      </c>
      <c r="D126" s="2" t="s">
        <v>13</v>
      </c>
      <c r="E126" s="105">
        <v>7</v>
      </c>
      <c r="F126" s="2" t="s">
        <v>14</v>
      </c>
      <c r="G126" s="1">
        <v>57</v>
      </c>
      <c r="H126" s="1">
        <v>0</v>
      </c>
      <c r="I126" s="94">
        <f t="shared" si="9"/>
        <v>0</v>
      </c>
      <c r="J126" s="39">
        <v>37</v>
      </c>
      <c r="K126" s="94">
        <f t="shared" si="10"/>
        <v>64.91228070175438</v>
      </c>
      <c r="L126" s="39">
        <f t="shared" si="11"/>
        <v>37</v>
      </c>
      <c r="M126" s="94">
        <f t="shared" si="12"/>
        <v>64.91228070175438</v>
      </c>
      <c r="N126" s="39">
        <v>16</v>
      </c>
      <c r="O126" s="94">
        <f t="shared" si="13"/>
        <v>28.07017543859649</v>
      </c>
      <c r="P126" s="21">
        <v>4</v>
      </c>
      <c r="Q126" s="94">
        <f t="shared" si="14"/>
        <v>7.017543859649122</v>
      </c>
      <c r="R126" s="21">
        <v>0</v>
      </c>
      <c r="S126" s="94">
        <f t="shared" si="15"/>
        <v>0</v>
      </c>
      <c r="T126" s="39">
        <f t="shared" si="16"/>
        <v>20</v>
      </c>
      <c r="U126" s="94">
        <f t="shared" si="17"/>
        <v>35.08771929824561</v>
      </c>
    </row>
    <row r="127" spans="1:21" ht="16.5" customHeight="1">
      <c r="A127" s="3">
        <v>119</v>
      </c>
      <c r="B127" s="95" t="s">
        <v>46</v>
      </c>
      <c r="C127" s="2" t="s">
        <v>33</v>
      </c>
      <c r="D127" s="2" t="s">
        <v>13</v>
      </c>
      <c r="E127" s="105">
        <v>7</v>
      </c>
      <c r="F127" s="2" t="s">
        <v>14</v>
      </c>
      <c r="G127" s="1">
        <v>115</v>
      </c>
      <c r="H127" s="1">
        <v>0</v>
      </c>
      <c r="I127" s="94">
        <f t="shared" si="9"/>
        <v>0</v>
      </c>
      <c r="J127" s="39">
        <v>54</v>
      </c>
      <c r="K127" s="94">
        <f t="shared" si="10"/>
        <v>46.95652173913044</v>
      </c>
      <c r="L127" s="39">
        <f t="shared" si="11"/>
        <v>54</v>
      </c>
      <c r="M127" s="94">
        <f t="shared" si="12"/>
        <v>46.95652173913044</v>
      </c>
      <c r="N127" s="39">
        <v>59</v>
      </c>
      <c r="O127" s="94">
        <f t="shared" si="13"/>
        <v>51.30434782608696</v>
      </c>
      <c r="P127" s="21">
        <v>2</v>
      </c>
      <c r="Q127" s="94">
        <f t="shared" si="14"/>
        <v>1.7391304347826086</v>
      </c>
      <c r="R127" s="21">
        <v>0</v>
      </c>
      <c r="S127" s="94">
        <f t="shared" si="15"/>
        <v>0</v>
      </c>
      <c r="T127" s="39">
        <f t="shared" si="16"/>
        <v>61</v>
      </c>
      <c r="U127" s="94">
        <f t="shared" si="17"/>
        <v>53.04347826086957</v>
      </c>
    </row>
    <row r="128" spans="1:21" ht="16.5" customHeight="1">
      <c r="A128" s="3">
        <v>120</v>
      </c>
      <c r="B128" s="95" t="s">
        <v>48</v>
      </c>
      <c r="C128" s="2" t="s">
        <v>33</v>
      </c>
      <c r="D128" s="2" t="s">
        <v>13</v>
      </c>
      <c r="E128" s="105">
        <v>7</v>
      </c>
      <c r="F128" s="2" t="s">
        <v>14</v>
      </c>
      <c r="G128" s="1">
        <v>102</v>
      </c>
      <c r="H128" s="1">
        <v>0</v>
      </c>
      <c r="I128" s="94">
        <f t="shared" si="9"/>
        <v>0</v>
      </c>
      <c r="J128" s="39">
        <v>50</v>
      </c>
      <c r="K128" s="94">
        <f t="shared" si="10"/>
        <v>49.01960784313725</v>
      </c>
      <c r="L128" s="39">
        <f t="shared" si="11"/>
        <v>50</v>
      </c>
      <c r="M128" s="94">
        <f t="shared" si="12"/>
        <v>49.01960784313725</v>
      </c>
      <c r="N128" s="39">
        <v>46</v>
      </c>
      <c r="O128" s="94">
        <f t="shared" si="13"/>
        <v>45.09803921568628</v>
      </c>
      <c r="P128" s="21">
        <v>6</v>
      </c>
      <c r="Q128" s="94">
        <f t="shared" si="14"/>
        <v>5.88235294117647</v>
      </c>
      <c r="R128" s="21">
        <v>0</v>
      </c>
      <c r="S128" s="94">
        <f t="shared" si="15"/>
        <v>0</v>
      </c>
      <c r="T128" s="39">
        <f t="shared" si="16"/>
        <v>52</v>
      </c>
      <c r="U128" s="94">
        <f t="shared" si="17"/>
        <v>50.98039215686274</v>
      </c>
    </row>
    <row r="129" spans="1:21" ht="16.5" customHeight="1">
      <c r="A129" s="3">
        <v>121</v>
      </c>
      <c r="B129" s="99" t="s">
        <v>49</v>
      </c>
      <c r="C129" s="89" t="s">
        <v>33</v>
      </c>
      <c r="D129" s="2" t="s">
        <v>13</v>
      </c>
      <c r="E129" s="105">
        <v>7</v>
      </c>
      <c r="F129" s="2" t="s">
        <v>14</v>
      </c>
      <c r="G129" s="7">
        <f>SUM(T129+L129)</f>
        <v>122</v>
      </c>
      <c r="H129" s="1">
        <v>0</v>
      </c>
      <c r="I129" s="94">
        <f t="shared" si="9"/>
        <v>0</v>
      </c>
      <c r="J129" s="39">
        <v>53</v>
      </c>
      <c r="K129" s="94">
        <f t="shared" si="10"/>
        <v>43.44262295081967</v>
      </c>
      <c r="L129" s="39">
        <f t="shared" si="11"/>
        <v>53</v>
      </c>
      <c r="M129" s="94">
        <f t="shared" si="12"/>
        <v>43.44262295081967</v>
      </c>
      <c r="N129" s="39">
        <v>59</v>
      </c>
      <c r="O129" s="94">
        <f t="shared" si="13"/>
        <v>48.36065573770492</v>
      </c>
      <c r="P129" s="21">
        <v>10</v>
      </c>
      <c r="Q129" s="94">
        <f t="shared" si="14"/>
        <v>8.19672131147541</v>
      </c>
      <c r="R129" s="21">
        <v>0</v>
      </c>
      <c r="S129" s="94">
        <f t="shared" si="15"/>
        <v>0</v>
      </c>
      <c r="T129" s="39">
        <f t="shared" si="16"/>
        <v>69</v>
      </c>
      <c r="U129" s="94">
        <f t="shared" si="17"/>
        <v>56.557377049180324</v>
      </c>
    </row>
    <row r="130" spans="1:21" ht="16.5" customHeight="1">
      <c r="A130" s="3">
        <v>122</v>
      </c>
      <c r="B130" s="100" t="s">
        <v>62</v>
      </c>
      <c r="C130" s="89" t="s">
        <v>33</v>
      </c>
      <c r="D130" s="2" t="s">
        <v>13</v>
      </c>
      <c r="E130" s="105">
        <v>7</v>
      </c>
      <c r="F130" s="11" t="s">
        <v>14</v>
      </c>
      <c r="G130" s="1">
        <v>73</v>
      </c>
      <c r="H130" s="1">
        <v>0</v>
      </c>
      <c r="I130" s="94">
        <f t="shared" si="9"/>
        <v>0</v>
      </c>
      <c r="J130" s="39">
        <v>18</v>
      </c>
      <c r="K130" s="94">
        <f t="shared" si="10"/>
        <v>24.65753424657534</v>
      </c>
      <c r="L130" s="39">
        <f t="shared" si="11"/>
        <v>18</v>
      </c>
      <c r="M130" s="94">
        <f t="shared" si="12"/>
        <v>24.65753424657534</v>
      </c>
      <c r="N130" s="39">
        <v>36</v>
      </c>
      <c r="O130" s="94">
        <f t="shared" si="13"/>
        <v>49.31506849315068</v>
      </c>
      <c r="P130" s="21">
        <v>19</v>
      </c>
      <c r="Q130" s="94">
        <f t="shared" si="14"/>
        <v>26.027397260273972</v>
      </c>
      <c r="R130" s="21">
        <v>0</v>
      </c>
      <c r="S130" s="94">
        <f t="shared" si="15"/>
        <v>0</v>
      </c>
      <c r="T130" s="39">
        <f t="shared" si="16"/>
        <v>55</v>
      </c>
      <c r="U130" s="94">
        <f t="shared" si="17"/>
        <v>75.34246575342466</v>
      </c>
    </row>
    <row r="131" spans="1:21" ht="16.5" customHeight="1">
      <c r="A131" s="3">
        <v>123</v>
      </c>
      <c r="B131" s="99" t="s">
        <v>61</v>
      </c>
      <c r="C131" s="89" t="s">
        <v>33</v>
      </c>
      <c r="D131" s="2" t="s">
        <v>13</v>
      </c>
      <c r="E131" s="105">
        <v>7</v>
      </c>
      <c r="F131" s="2" t="s">
        <v>14</v>
      </c>
      <c r="G131" s="1">
        <v>98</v>
      </c>
      <c r="H131" s="1">
        <v>0</v>
      </c>
      <c r="I131" s="94">
        <f t="shared" si="9"/>
        <v>0</v>
      </c>
      <c r="J131" s="39">
        <v>40</v>
      </c>
      <c r="K131" s="94">
        <f t="shared" si="10"/>
        <v>40.816326530612244</v>
      </c>
      <c r="L131" s="39">
        <f t="shared" si="11"/>
        <v>40</v>
      </c>
      <c r="M131" s="94">
        <f t="shared" si="12"/>
        <v>40.816326530612244</v>
      </c>
      <c r="N131" s="39">
        <v>46</v>
      </c>
      <c r="O131" s="94">
        <f t="shared" si="13"/>
        <v>46.93877551020408</v>
      </c>
      <c r="P131" s="21">
        <v>12</v>
      </c>
      <c r="Q131" s="94">
        <f t="shared" si="14"/>
        <v>12.244897959183673</v>
      </c>
      <c r="R131" s="21">
        <v>0</v>
      </c>
      <c r="S131" s="94">
        <f t="shared" si="15"/>
        <v>0</v>
      </c>
      <c r="T131" s="39">
        <f t="shared" si="16"/>
        <v>58</v>
      </c>
      <c r="U131" s="94">
        <f t="shared" si="17"/>
        <v>59.183673469387756</v>
      </c>
    </row>
    <row r="132" spans="1:21" ht="16.5" customHeight="1">
      <c r="A132" s="3">
        <v>124</v>
      </c>
      <c r="B132" s="99" t="s">
        <v>53</v>
      </c>
      <c r="C132" s="89" t="s">
        <v>33</v>
      </c>
      <c r="D132" s="2" t="s">
        <v>13</v>
      </c>
      <c r="E132" s="105">
        <v>7</v>
      </c>
      <c r="F132" s="2"/>
      <c r="G132" s="1">
        <v>65</v>
      </c>
      <c r="H132" s="1">
        <v>0</v>
      </c>
      <c r="I132" s="94">
        <f t="shared" si="9"/>
        <v>0</v>
      </c>
      <c r="J132" s="39">
        <v>23</v>
      </c>
      <c r="K132" s="94">
        <f t="shared" si="10"/>
        <v>35.38461538461539</v>
      </c>
      <c r="L132" s="39">
        <f t="shared" si="11"/>
        <v>23</v>
      </c>
      <c r="M132" s="94">
        <f t="shared" si="12"/>
        <v>35.38461538461539</v>
      </c>
      <c r="N132" s="39">
        <v>36</v>
      </c>
      <c r="O132" s="94">
        <f t="shared" si="13"/>
        <v>55.38461538461539</v>
      </c>
      <c r="P132" s="21">
        <v>6</v>
      </c>
      <c r="Q132" s="94">
        <f t="shared" si="14"/>
        <v>9.230769230769232</v>
      </c>
      <c r="R132" s="21">
        <v>0</v>
      </c>
      <c r="S132" s="94">
        <f t="shared" si="15"/>
        <v>0</v>
      </c>
      <c r="T132" s="39">
        <f t="shared" si="16"/>
        <v>42</v>
      </c>
      <c r="U132" s="94">
        <f t="shared" si="17"/>
        <v>64.61538461538461</v>
      </c>
    </row>
    <row r="133" spans="1:21" ht="16.5" customHeight="1">
      <c r="A133" s="3">
        <v>125</v>
      </c>
      <c r="B133" s="76" t="s">
        <v>57</v>
      </c>
      <c r="C133" s="24" t="s">
        <v>33</v>
      </c>
      <c r="D133" s="2" t="s">
        <v>13</v>
      </c>
      <c r="E133" s="105">
        <v>7</v>
      </c>
      <c r="F133" s="2" t="s">
        <v>14</v>
      </c>
      <c r="G133" s="1">
        <v>111</v>
      </c>
      <c r="H133" s="1">
        <v>0</v>
      </c>
      <c r="I133" s="94">
        <f t="shared" si="9"/>
        <v>0</v>
      </c>
      <c r="J133" s="39">
        <v>40</v>
      </c>
      <c r="K133" s="94">
        <f t="shared" si="10"/>
        <v>36.03603603603604</v>
      </c>
      <c r="L133" s="39">
        <f t="shared" si="11"/>
        <v>40</v>
      </c>
      <c r="M133" s="94">
        <f t="shared" si="12"/>
        <v>36.03603603603604</v>
      </c>
      <c r="N133" s="39">
        <v>66</v>
      </c>
      <c r="O133" s="94">
        <f t="shared" si="13"/>
        <v>59.45945945945946</v>
      </c>
      <c r="P133" s="21">
        <v>5</v>
      </c>
      <c r="Q133" s="94">
        <f t="shared" si="14"/>
        <v>4.504504504504505</v>
      </c>
      <c r="R133" s="21">
        <v>0</v>
      </c>
      <c r="S133" s="94">
        <f t="shared" si="15"/>
        <v>0</v>
      </c>
      <c r="T133" s="39">
        <f t="shared" si="16"/>
        <v>71</v>
      </c>
      <c r="U133" s="94">
        <f t="shared" si="17"/>
        <v>63.96396396396396</v>
      </c>
    </row>
    <row r="134" spans="1:21" ht="16.5" customHeight="1">
      <c r="A134" s="3">
        <v>126</v>
      </c>
      <c r="B134" s="76" t="s">
        <v>58</v>
      </c>
      <c r="C134" s="79" t="s">
        <v>33</v>
      </c>
      <c r="D134" s="26" t="s">
        <v>13</v>
      </c>
      <c r="E134" s="86">
        <v>7</v>
      </c>
      <c r="F134" s="2" t="s">
        <v>14</v>
      </c>
      <c r="G134" s="35">
        <v>73</v>
      </c>
      <c r="H134" s="1">
        <v>0</v>
      </c>
      <c r="I134" s="94">
        <f t="shared" si="9"/>
        <v>0</v>
      </c>
      <c r="J134" s="39">
        <v>25</v>
      </c>
      <c r="K134" s="94">
        <f t="shared" si="10"/>
        <v>34.24657534246575</v>
      </c>
      <c r="L134" s="39">
        <f t="shared" si="11"/>
        <v>25</v>
      </c>
      <c r="M134" s="94">
        <f t="shared" si="12"/>
        <v>34.24657534246575</v>
      </c>
      <c r="N134" s="39">
        <v>42</v>
      </c>
      <c r="O134" s="94">
        <f t="shared" si="13"/>
        <v>57.534246575342465</v>
      </c>
      <c r="P134" s="21">
        <v>6</v>
      </c>
      <c r="Q134" s="94">
        <f t="shared" si="14"/>
        <v>8.21917808219178</v>
      </c>
      <c r="R134" s="21">
        <v>0</v>
      </c>
      <c r="S134" s="94">
        <f t="shared" si="15"/>
        <v>0</v>
      </c>
      <c r="T134" s="39">
        <f t="shared" si="16"/>
        <v>48</v>
      </c>
      <c r="U134" s="94">
        <f t="shared" si="17"/>
        <v>65.75342465753424</v>
      </c>
    </row>
    <row r="135" spans="1:21" ht="16.5" customHeight="1">
      <c r="A135" s="3">
        <v>127</v>
      </c>
      <c r="B135" s="101" t="s">
        <v>59</v>
      </c>
      <c r="C135" s="80" t="s">
        <v>33</v>
      </c>
      <c r="D135" s="29" t="s">
        <v>13</v>
      </c>
      <c r="E135" s="87">
        <v>7</v>
      </c>
      <c r="F135" s="30"/>
      <c r="G135" s="31">
        <v>112</v>
      </c>
      <c r="H135" s="116">
        <v>0</v>
      </c>
      <c r="I135" s="94">
        <f t="shared" si="9"/>
        <v>0</v>
      </c>
      <c r="J135" s="114">
        <v>10</v>
      </c>
      <c r="K135" s="94">
        <f t="shared" si="10"/>
        <v>8.928571428571429</v>
      </c>
      <c r="L135" s="39">
        <f t="shared" si="11"/>
        <v>10</v>
      </c>
      <c r="M135" s="94">
        <f t="shared" si="12"/>
        <v>8.928571428571429</v>
      </c>
      <c r="N135" s="114">
        <v>49</v>
      </c>
      <c r="O135" s="94">
        <f t="shared" si="13"/>
        <v>43.75</v>
      </c>
      <c r="P135" s="111">
        <v>53</v>
      </c>
      <c r="Q135" s="94">
        <f t="shared" si="14"/>
        <v>47.32142857142857</v>
      </c>
      <c r="R135" s="111">
        <v>0</v>
      </c>
      <c r="S135" s="94">
        <f t="shared" si="15"/>
        <v>0</v>
      </c>
      <c r="T135" s="39">
        <f t="shared" si="16"/>
        <v>102</v>
      </c>
      <c r="U135" s="94">
        <f t="shared" si="17"/>
        <v>91.07142857142857</v>
      </c>
    </row>
    <row r="136" spans="1:21" ht="16.5" customHeight="1">
      <c r="A136" s="3">
        <v>128</v>
      </c>
      <c r="B136" s="76" t="s">
        <v>60</v>
      </c>
      <c r="C136" s="82" t="s">
        <v>33</v>
      </c>
      <c r="D136" s="14" t="s">
        <v>13</v>
      </c>
      <c r="E136" s="78">
        <v>7</v>
      </c>
      <c r="F136" s="14" t="s">
        <v>16</v>
      </c>
      <c r="G136" s="35">
        <v>147</v>
      </c>
      <c r="H136" s="35">
        <v>0</v>
      </c>
      <c r="I136" s="94">
        <f t="shared" si="9"/>
        <v>0</v>
      </c>
      <c r="J136" s="115">
        <v>25</v>
      </c>
      <c r="K136" s="94">
        <f t="shared" si="10"/>
        <v>17.006802721088434</v>
      </c>
      <c r="L136" s="39">
        <f t="shared" si="11"/>
        <v>25</v>
      </c>
      <c r="M136" s="94">
        <f t="shared" si="12"/>
        <v>17.006802721088434</v>
      </c>
      <c r="N136" s="115">
        <v>101</v>
      </c>
      <c r="O136" s="94">
        <f t="shared" si="13"/>
        <v>68.70748299319727</v>
      </c>
      <c r="P136" s="36">
        <v>21</v>
      </c>
      <c r="Q136" s="94">
        <f t="shared" si="14"/>
        <v>14.285714285714285</v>
      </c>
      <c r="R136" s="36">
        <v>0</v>
      </c>
      <c r="S136" s="94">
        <f t="shared" si="15"/>
        <v>0</v>
      </c>
      <c r="T136" s="39">
        <f t="shared" si="16"/>
        <v>122</v>
      </c>
      <c r="U136" s="94">
        <f t="shared" si="17"/>
        <v>82.99319727891157</v>
      </c>
    </row>
    <row r="137" spans="1:21" ht="16.5" customHeight="1">
      <c r="A137" s="3">
        <v>129</v>
      </c>
      <c r="B137" s="102" t="s">
        <v>67</v>
      </c>
      <c r="C137" s="77" t="s">
        <v>33</v>
      </c>
      <c r="D137" s="9" t="s">
        <v>13</v>
      </c>
      <c r="E137" s="83">
        <v>7</v>
      </c>
      <c r="F137" s="9" t="s">
        <v>14</v>
      </c>
      <c r="G137" s="83">
        <v>84</v>
      </c>
      <c r="H137" s="83">
        <v>0</v>
      </c>
      <c r="I137" s="94">
        <f t="shared" si="9"/>
        <v>0</v>
      </c>
      <c r="J137" s="112">
        <v>28</v>
      </c>
      <c r="K137" s="94">
        <f t="shared" si="10"/>
        <v>33.33333333333333</v>
      </c>
      <c r="L137" s="39">
        <f t="shared" si="11"/>
        <v>28</v>
      </c>
      <c r="M137" s="94">
        <f t="shared" si="12"/>
        <v>33.33333333333333</v>
      </c>
      <c r="N137" s="112">
        <v>39</v>
      </c>
      <c r="O137" s="94">
        <f t="shared" si="13"/>
        <v>46.42857142857143</v>
      </c>
      <c r="P137" s="112">
        <v>17</v>
      </c>
      <c r="Q137" s="94">
        <f t="shared" si="14"/>
        <v>20.238095238095237</v>
      </c>
      <c r="R137" s="112">
        <v>0</v>
      </c>
      <c r="S137" s="94">
        <f t="shared" si="15"/>
        <v>0</v>
      </c>
      <c r="T137" s="39">
        <f t="shared" si="16"/>
        <v>56</v>
      </c>
      <c r="U137" s="94">
        <f t="shared" si="17"/>
        <v>66.66666666666666</v>
      </c>
    </row>
    <row r="138" spans="1:21" ht="16.5" customHeight="1">
      <c r="A138" s="3">
        <v>130</v>
      </c>
      <c r="B138" s="76" t="s">
        <v>63</v>
      </c>
      <c r="C138" s="90" t="s">
        <v>33</v>
      </c>
      <c r="D138" s="13" t="s">
        <v>13</v>
      </c>
      <c r="E138" s="105">
        <v>7</v>
      </c>
      <c r="F138" s="11" t="s">
        <v>14</v>
      </c>
      <c r="G138" s="1">
        <v>82</v>
      </c>
      <c r="H138" s="1">
        <v>0</v>
      </c>
      <c r="I138" s="94">
        <f aca="true" t="shared" si="18" ref="I138:I160">H138/G138*100</f>
        <v>0</v>
      </c>
      <c r="J138" s="39">
        <v>10</v>
      </c>
      <c r="K138" s="94">
        <f aca="true" t="shared" si="19" ref="K138:K160">J138/G138*100</f>
        <v>12.195121951219512</v>
      </c>
      <c r="L138" s="39">
        <f aca="true" t="shared" si="20" ref="L138:L160">H138+J138</f>
        <v>10</v>
      </c>
      <c r="M138" s="94">
        <f aca="true" t="shared" si="21" ref="M138:M160">L138/G138*100</f>
        <v>12.195121951219512</v>
      </c>
      <c r="N138" s="39">
        <v>23</v>
      </c>
      <c r="O138" s="94">
        <f aca="true" t="shared" si="22" ref="O138:O160">N138/G138*100</f>
        <v>28.04878048780488</v>
      </c>
      <c r="P138" s="21">
        <v>47</v>
      </c>
      <c r="Q138" s="94">
        <f aca="true" t="shared" si="23" ref="Q138:Q160">P138/G138*100</f>
        <v>57.3170731707317</v>
      </c>
      <c r="R138" s="21">
        <v>2</v>
      </c>
      <c r="S138" s="94">
        <f aca="true" t="shared" si="24" ref="S138:S160">R138/G138*100</f>
        <v>2.4390243902439024</v>
      </c>
      <c r="T138" s="39">
        <f aca="true" t="shared" si="25" ref="T138:T160">N138+P138+R138</f>
        <v>72</v>
      </c>
      <c r="U138" s="94">
        <f aca="true" t="shared" si="26" ref="U138:U160">T138/G138*100</f>
        <v>87.8048780487805</v>
      </c>
    </row>
    <row r="139" spans="1:21" ht="16.5" customHeight="1">
      <c r="A139" s="3">
        <v>131</v>
      </c>
      <c r="B139" s="99" t="s">
        <v>64</v>
      </c>
      <c r="C139" s="89" t="s">
        <v>33</v>
      </c>
      <c r="D139" s="2" t="s">
        <v>13</v>
      </c>
      <c r="E139" s="105">
        <v>7</v>
      </c>
      <c r="F139" s="2">
        <v>7</v>
      </c>
      <c r="G139" s="1">
        <v>50</v>
      </c>
      <c r="H139" s="1">
        <v>0</v>
      </c>
      <c r="I139" s="94">
        <f t="shared" si="18"/>
        <v>0</v>
      </c>
      <c r="J139" s="39">
        <v>37</v>
      </c>
      <c r="K139" s="94">
        <f t="shared" si="19"/>
        <v>74</v>
      </c>
      <c r="L139" s="39">
        <f t="shared" si="20"/>
        <v>37</v>
      </c>
      <c r="M139" s="94">
        <f t="shared" si="21"/>
        <v>74</v>
      </c>
      <c r="N139" s="39">
        <v>12</v>
      </c>
      <c r="O139" s="94">
        <f t="shared" si="22"/>
        <v>24</v>
      </c>
      <c r="P139" s="21">
        <v>1</v>
      </c>
      <c r="Q139" s="94">
        <f t="shared" si="23"/>
        <v>2</v>
      </c>
      <c r="R139" s="21">
        <v>0</v>
      </c>
      <c r="S139" s="94">
        <f t="shared" si="24"/>
        <v>0</v>
      </c>
      <c r="T139" s="39">
        <f t="shared" si="25"/>
        <v>13</v>
      </c>
      <c r="U139" s="94">
        <f t="shared" si="26"/>
        <v>26</v>
      </c>
    </row>
    <row r="140" spans="1:21" ht="16.5" customHeight="1">
      <c r="A140" s="3">
        <v>132</v>
      </c>
      <c r="B140" s="99" t="s">
        <v>65</v>
      </c>
      <c r="C140" s="88" t="s">
        <v>33</v>
      </c>
      <c r="D140" s="75" t="s">
        <v>13</v>
      </c>
      <c r="E140" s="106">
        <v>7</v>
      </c>
      <c r="F140" s="75" t="s">
        <v>14</v>
      </c>
      <c r="G140" s="1">
        <v>109</v>
      </c>
      <c r="H140" s="1">
        <v>0</v>
      </c>
      <c r="I140" s="94">
        <f t="shared" si="18"/>
        <v>0</v>
      </c>
      <c r="J140" s="39">
        <v>78</v>
      </c>
      <c r="K140" s="94">
        <f t="shared" si="19"/>
        <v>71.55963302752293</v>
      </c>
      <c r="L140" s="39">
        <f t="shared" si="20"/>
        <v>78</v>
      </c>
      <c r="M140" s="94">
        <f t="shared" si="21"/>
        <v>71.55963302752293</v>
      </c>
      <c r="N140" s="39">
        <v>30</v>
      </c>
      <c r="O140" s="94">
        <f t="shared" si="22"/>
        <v>27.522935779816514</v>
      </c>
      <c r="P140" s="21">
        <v>1</v>
      </c>
      <c r="Q140" s="94">
        <f t="shared" si="23"/>
        <v>0.9174311926605505</v>
      </c>
      <c r="R140" s="21">
        <v>0</v>
      </c>
      <c r="S140" s="94">
        <f t="shared" si="24"/>
        <v>0</v>
      </c>
      <c r="T140" s="39">
        <f t="shared" si="25"/>
        <v>31</v>
      </c>
      <c r="U140" s="94">
        <f t="shared" si="26"/>
        <v>28.440366972477065</v>
      </c>
    </row>
    <row r="141" spans="1:21" ht="16.5" customHeight="1">
      <c r="A141" s="3">
        <v>133</v>
      </c>
      <c r="B141" s="95" t="s">
        <v>66</v>
      </c>
      <c r="C141" s="75" t="s">
        <v>33</v>
      </c>
      <c r="D141" s="75" t="s">
        <v>13</v>
      </c>
      <c r="E141" s="106">
        <v>7</v>
      </c>
      <c r="F141" s="75" t="s">
        <v>14</v>
      </c>
      <c r="G141" s="1">
        <v>86</v>
      </c>
      <c r="H141" s="1">
        <v>0</v>
      </c>
      <c r="I141" s="94">
        <f t="shared" si="18"/>
        <v>0</v>
      </c>
      <c r="J141" s="39">
        <v>38</v>
      </c>
      <c r="K141" s="94">
        <f t="shared" si="19"/>
        <v>44.18604651162791</v>
      </c>
      <c r="L141" s="39">
        <f t="shared" si="20"/>
        <v>38</v>
      </c>
      <c r="M141" s="94">
        <f t="shared" si="21"/>
        <v>44.18604651162791</v>
      </c>
      <c r="N141" s="39">
        <v>46</v>
      </c>
      <c r="O141" s="94">
        <f t="shared" si="22"/>
        <v>53.48837209302325</v>
      </c>
      <c r="P141" s="21">
        <v>2</v>
      </c>
      <c r="Q141" s="94">
        <f t="shared" si="23"/>
        <v>2.3255813953488373</v>
      </c>
      <c r="R141" s="21">
        <v>0</v>
      </c>
      <c r="S141" s="94">
        <f t="shared" si="24"/>
        <v>0</v>
      </c>
      <c r="T141" s="39">
        <f t="shared" si="25"/>
        <v>48</v>
      </c>
      <c r="U141" s="94">
        <f t="shared" si="26"/>
        <v>55.81395348837209</v>
      </c>
    </row>
    <row r="142" spans="1:21" ht="16.5" customHeight="1">
      <c r="A142" s="3">
        <v>134</v>
      </c>
      <c r="B142" s="95" t="s">
        <v>34</v>
      </c>
      <c r="C142" s="2" t="s">
        <v>33</v>
      </c>
      <c r="D142" s="2" t="s">
        <v>11</v>
      </c>
      <c r="E142" s="105">
        <v>7</v>
      </c>
      <c r="F142" s="2"/>
      <c r="G142" s="1">
        <v>164</v>
      </c>
      <c r="H142" s="1"/>
      <c r="I142" s="94">
        <f t="shared" si="18"/>
        <v>0</v>
      </c>
      <c r="J142" s="39">
        <v>62</v>
      </c>
      <c r="K142" s="94">
        <f t="shared" si="19"/>
        <v>37.80487804878049</v>
      </c>
      <c r="L142" s="39">
        <f t="shared" si="20"/>
        <v>62</v>
      </c>
      <c r="M142" s="94">
        <f t="shared" si="21"/>
        <v>37.80487804878049</v>
      </c>
      <c r="N142" s="39">
        <v>83</v>
      </c>
      <c r="O142" s="94">
        <f t="shared" si="22"/>
        <v>50.609756097560975</v>
      </c>
      <c r="P142" s="21">
        <v>19</v>
      </c>
      <c r="Q142" s="94">
        <f t="shared" si="23"/>
        <v>11.585365853658537</v>
      </c>
      <c r="R142" s="21">
        <v>0</v>
      </c>
      <c r="S142" s="94">
        <f t="shared" si="24"/>
        <v>0</v>
      </c>
      <c r="T142" s="39">
        <f t="shared" si="25"/>
        <v>102</v>
      </c>
      <c r="U142" s="94">
        <f t="shared" si="26"/>
        <v>62.19512195121951</v>
      </c>
    </row>
    <row r="143" spans="1:21" ht="16.5" customHeight="1">
      <c r="A143" s="3">
        <v>135</v>
      </c>
      <c r="B143" s="95" t="s">
        <v>40</v>
      </c>
      <c r="C143" s="2" t="s">
        <v>33</v>
      </c>
      <c r="D143" s="2" t="s">
        <v>11</v>
      </c>
      <c r="E143" s="105">
        <v>7</v>
      </c>
      <c r="F143" s="2"/>
      <c r="G143" s="1">
        <v>72</v>
      </c>
      <c r="H143" s="1">
        <v>0</v>
      </c>
      <c r="I143" s="94">
        <f t="shared" si="18"/>
        <v>0</v>
      </c>
      <c r="J143" s="39">
        <v>18</v>
      </c>
      <c r="K143" s="94">
        <f t="shared" si="19"/>
        <v>25</v>
      </c>
      <c r="L143" s="39">
        <f t="shared" si="20"/>
        <v>18</v>
      </c>
      <c r="M143" s="94">
        <f t="shared" si="21"/>
        <v>25</v>
      </c>
      <c r="N143" s="39">
        <v>39</v>
      </c>
      <c r="O143" s="94">
        <f t="shared" si="22"/>
        <v>54.166666666666664</v>
      </c>
      <c r="P143" s="21">
        <v>15</v>
      </c>
      <c r="Q143" s="94">
        <f t="shared" si="23"/>
        <v>20.833333333333336</v>
      </c>
      <c r="R143" s="21">
        <v>0</v>
      </c>
      <c r="S143" s="94">
        <f t="shared" si="24"/>
        <v>0</v>
      </c>
      <c r="T143" s="39">
        <f t="shared" si="25"/>
        <v>54</v>
      </c>
      <c r="U143" s="94">
        <f t="shared" si="26"/>
        <v>75</v>
      </c>
    </row>
    <row r="144" spans="1:21" ht="16.5" customHeight="1">
      <c r="A144" s="3">
        <v>136</v>
      </c>
      <c r="B144" s="95" t="s">
        <v>43</v>
      </c>
      <c r="C144" s="2" t="s">
        <v>33</v>
      </c>
      <c r="D144" s="2" t="s">
        <v>11</v>
      </c>
      <c r="E144" s="105">
        <v>7</v>
      </c>
      <c r="F144" s="2"/>
      <c r="G144" s="1">
        <v>57</v>
      </c>
      <c r="H144" s="1">
        <v>0</v>
      </c>
      <c r="I144" s="94">
        <f t="shared" si="18"/>
        <v>0</v>
      </c>
      <c r="J144" s="39">
        <v>16</v>
      </c>
      <c r="K144" s="94">
        <f t="shared" si="19"/>
        <v>28.07017543859649</v>
      </c>
      <c r="L144" s="39">
        <f t="shared" si="20"/>
        <v>16</v>
      </c>
      <c r="M144" s="94">
        <f t="shared" si="21"/>
        <v>28.07017543859649</v>
      </c>
      <c r="N144" s="39">
        <v>38</v>
      </c>
      <c r="O144" s="94">
        <f t="shared" si="22"/>
        <v>66.66666666666666</v>
      </c>
      <c r="P144" s="21">
        <v>3</v>
      </c>
      <c r="Q144" s="94">
        <f t="shared" si="23"/>
        <v>5.263157894736842</v>
      </c>
      <c r="R144" s="21">
        <v>0</v>
      </c>
      <c r="S144" s="94">
        <f t="shared" si="24"/>
        <v>0</v>
      </c>
      <c r="T144" s="39">
        <f t="shared" si="25"/>
        <v>41</v>
      </c>
      <c r="U144" s="94">
        <f t="shared" si="26"/>
        <v>71.9298245614035</v>
      </c>
    </row>
    <row r="145" spans="1:21" ht="16.5" customHeight="1">
      <c r="A145" s="3">
        <v>137</v>
      </c>
      <c r="B145" s="95" t="s">
        <v>44</v>
      </c>
      <c r="C145" s="2" t="s">
        <v>33</v>
      </c>
      <c r="D145" s="2" t="s">
        <v>11</v>
      </c>
      <c r="E145" s="105">
        <v>7</v>
      </c>
      <c r="F145" s="2"/>
      <c r="G145" s="35">
        <v>71</v>
      </c>
      <c r="H145" s="1">
        <v>0</v>
      </c>
      <c r="I145" s="94">
        <f t="shared" si="18"/>
        <v>0</v>
      </c>
      <c r="J145" s="39">
        <v>22</v>
      </c>
      <c r="K145" s="94">
        <f t="shared" si="19"/>
        <v>30.985915492957744</v>
      </c>
      <c r="L145" s="39">
        <f t="shared" si="20"/>
        <v>22</v>
      </c>
      <c r="M145" s="94">
        <f t="shared" si="21"/>
        <v>30.985915492957744</v>
      </c>
      <c r="N145" s="39">
        <v>44</v>
      </c>
      <c r="O145" s="94">
        <f t="shared" si="22"/>
        <v>61.97183098591549</v>
      </c>
      <c r="P145" s="21">
        <v>5</v>
      </c>
      <c r="Q145" s="94">
        <f t="shared" si="23"/>
        <v>7.042253521126761</v>
      </c>
      <c r="R145" s="21">
        <v>0</v>
      </c>
      <c r="S145" s="94">
        <f t="shared" si="24"/>
        <v>0</v>
      </c>
      <c r="T145" s="39">
        <f t="shared" si="25"/>
        <v>49</v>
      </c>
      <c r="U145" s="94">
        <f t="shared" si="26"/>
        <v>69.01408450704226</v>
      </c>
    </row>
    <row r="146" spans="1:21" ht="16.5" customHeight="1">
      <c r="A146" s="3">
        <v>138</v>
      </c>
      <c r="B146" s="95" t="s">
        <v>46</v>
      </c>
      <c r="C146" s="2" t="s">
        <v>33</v>
      </c>
      <c r="D146" s="2" t="s">
        <v>11</v>
      </c>
      <c r="E146" s="105">
        <v>7</v>
      </c>
      <c r="F146" s="81"/>
      <c r="G146" s="1">
        <v>115</v>
      </c>
      <c r="H146" s="1">
        <v>0</v>
      </c>
      <c r="I146" s="94">
        <f t="shared" si="18"/>
        <v>0</v>
      </c>
      <c r="J146" s="39">
        <v>58</v>
      </c>
      <c r="K146" s="94">
        <f t="shared" si="19"/>
        <v>50.43478260869565</v>
      </c>
      <c r="L146" s="39">
        <f t="shared" si="20"/>
        <v>58</v>
      </c>
      <c r="M146" s="94">
        <f t="shared" si="21"/>
        <v>50.43478260869565</v>
      </c>
      <c r="N146" s="39">
        <v>44</v>
      </c>
      <c r="O146" s="94">
        <f t="shared" si="22"/>
        <v>38.26086956521739</v>
      </c>
      <c r="P146" s="21">
        <v>13</v>
      </c>
      <c r="Q146" s="94">
        <f t="shared" si="23"/>
        <v>11.304347826086957</v>
      </c>
      <c r="R146" s="21">
        <v>0</v>
      </c>
      <c r="S146" s="94">
        <f t="shared" si="24"/>
        <v>0</v>
      </c>
      <c r="T146" s="39">
        <f t="shared" si="25"/>
        <v>57</v>
      </c>
      <c r="U146" s="94">
        <f t="shared" si="26"/>
        <v>49.56521739130435</v>
      </c>
    </row>
    <row r="147" spans="1:21" ht="16.5" customHeight="1">
      <c r="A147" s="3">
        <v>139</v>
      </c>
      <c r="B147" s="95" t="s">
        <v>48</v>
      </c>
      <c r="C147" s="2" t="s">
        <v>33</v>
      </c>
      <c r="D147" s="2" t="s">
        <v>11</v>
      </c>
      <c r="E147" s="105">
        <v>7</v>
      </c>
      <c r="F147" s="2"/>
      <c r="G147" s="1">
        <v>102</v>
      </c>
      <c r="H147" s="1">
        <v>0</v>
      </c>
      <c r="I147" s="94">
        <f t="shared" si="18"/>
        <v>0</v>
      </c>
      <c r="J147" s="39">
        <v>42</v>
      </c>
      <c r="K147" s="94">
        <f t="shared" si="19"/>
        <v>41.17647058823529</v>
      </c>
      <c r="L147" s="39">
        <f t="shared" si="20"/>
        <v>42</v>
      </c>
      <c r="M147" s="94">
        <f t="shared" si="21"/>
        <v>41.17647058823529</v>
      </c>
      <c r="N147" s="39">
        <v>55</v>
      </c>
      <c r="O147" s="94">
        <f t="shared" si="22"/>
        <v>53.92156862745098</v>
      </c>
      <c r="P147" s="21">
        <v>5</v>
      </c>
      <c r="Q147" s="94">
        <f t="shared" si="23"/>
        <v>4.901960784313726</v>
      </c>
      <c r="R147" s="21">
        <v>0</v>
      </c>
      <c r="S147" s="94">
        <f t="shared" si="24"/>
        <v>0</v>
      </c>
      <c r="T147" s="39">
        <f t="shared" si="25"/>
        <v>60</v>
      </c>
      <c r="U147" s="94">
        <f t="shared" si="26"/>
        <v>58.82352941176471</v>
      </c>
    </row>
    <row r="148" spans="1:21" ht="16.5" customHeight="1">
      <c r="A148" s="3">
        <v>140</v>
      </c>
      <c r="B148" s="95" t="s">
        <v>49</v>
      </c>
      <c r="C148" s="2" t="s">
        <v>33</v>
      </c>
      <c r="D148" s="2" t="s">
        <v>11</v>
      </c>
      <c r="E148" s="105">
        <v>7</v>
      </c>
      <c r="F148" s="2"/>
      <c r="G148" s="7">
        <f>SUM(T148+L148)</f>
        <v>122</v>
      </c>
      <c r="H148" s="1">
        <v>0</v>
      </c>
      <c r="I148" s="94">
        <f t="shared" si="18"/>
        <v>0</v>
      </c>
      <c r="J148" s="39">
        <v>29</v>
      </c>
      <c r="K148" s="94">
        <f t="shared" si="19"/>
        <v>23.770491803278688</v>
      </c>
      <c r="L148" s="39">
        <f t="shared" si="20"/>
        <v>29</v>
      </c>
      <c r="M148" s="94">
        <f t="shared" si="21"/>
        <v>23.770491803278688</v>
      </c>
      <c r="N148" s="39">
        <v>64</v>
      </c>
      <c r="O148" s="94">
        <f t="shared" si="22"/>
        <v>52.459016393442624</v>
      </c>
      <c r="P148" s="21">
        <v>29</v>
      </c>
      <c r="Q148" s="94">
        <f t="shared" si="23"/>
        <v>23.770491803278688</v>
      </c>
      <c r="R148" s="21">
        <v>0</v>
      </c>
      <c r="S148" s="94">
        <f t="shared" si="24"/>
        <v>0</v>
      </c>
      <c r="T148" s="39">
        <f t="shared" si="25"/>
        <v>93</v>
      </c>
      <c r="U148" s="94">
        <f t="shared" si="26"/>
        <v>76.22950819672131</v>
      </c>
    </row>
    <row r="149" spans="1:21" ht="16.5" customHeight="1">
      <c r="A149" s="3">
        <v>141</v>
      </c>
      <c r="B149" s="98" t="s">
        <v>62</v>
      </c>
      <c r="C149" s="2" t="s">
        <v>33</v>
      </c>
      <c r="D149" s="2" t="s">
        <v>11</v>
      </c>
      <c r="E149" s="105">
        <v>7</v>
      </c>
      <c r="F149" s="11"/>
      <c r="G149" s="1">
        <v>73</v>
      </c>
      <c r="H149" s="1">
        <v>0</v>
      </c>
      <c r="I149" s="94">
        <f t="shared" si="18"/>
        <v>0</v>
      </c>
      <c r="J149" s="39">
        <v>32</v>
      </c>
      <c r="K149" s="94">
        <f t="shared" si="19"/>
        <v>43.83561643835616</v>
      </c>
      <c r="L149" s="39">
        <f t="shared" si="20"/>
        <v>32</v>
      </c>
      <c r="M149" s="94">
        <f t="shared" si="21"/>
        <v>43.83561643835616</v>
      </c>
      <c r="N149" s="39">
        <v>36</v>
      </c>
      <c r="O149" s="94">
        <f t="shared" si="22"/>
        <v>49.31506849315068</v>
      </c>
      <c r="P149" s="21">
        <v>5</v>
      </c>
      <c r="Q149" s="94">
        <f t="shared" si="23"/>
        <v>6.8493150684931505</v>
      </c>
      <c r="R149" s="21">
        <v>0</v>
      </c>
      <c r="S149" s="94">
        <f t="shared" si="24"/>
        <v>0</v>
      </c>
      <c r="T149" s="39">
        <f t="shared" si="25"/>
        <v>41</v>
      </c>
      <c r="U149" s="94">
        <f t="shared" si="26"/>
        <v>56.16438356164384</v>
      </c>
    </row>
    <row r="150" spans="1:21" ht="16.5" customHeight="1">
      <c r="A150" s="3">
        <v>142</v>
      </c>
      <c r="B150" s="95" t="s">
        <v>61</v>
      </c>
      <c r="C150" s="2" t="s">
        <v>33</v>
      </c>
      <c r="D150" s="2" t="s">
        <v>11</v>
      </c>
      <c r="E150" s="105">
        <v>7</v>
      </c>
      <c r="F150" s="2"/>
      <c r="G150" s="1">
        <v>98</v>
      </c>
      <c r="H150" s="1">
        <v>0</v>
      </c>
      <c r="I150" s="94">
        <f t="shared" si="18"/>
        <v>0</v>
      </c>
      <c r="J150" s="39">
        <v>18</v>
      </c>
      <c r="K150" s="94">
        <f t="shared" si="19"/>
        <v>18.367346938775512</v>
      </c>
      <c r="L150" s="39">
        <f t="shared" si="20"/>
        <v>18</v>
      </c>
      <c r="M150" s="94">
        <f t="shared" si="21"/>
        <v>18.367346938775512</v>
      </c>
      <c r="N150" s="39">
        <v>68</v>
      </c>
      <c r="O150" s="94">
        <f t="shared" si="22"/>
        <v>69.38775510204081</v>
      </c>
      <c r="P150" s="21">
        <v>12</v>
      </c>
      <c r="Q150" s="94">
        <f t="shared" si="23"/>
        <v>12.244897959183673</v>
      </c>
      <c r="R150" s="21">
        <v>0</v>
      </c>
      <c r="S150" s="94">
        <f t="shared" si="24"/>
        <v>0</v>
      </c>
      <c r="T150" s="39">
        <f t="shared" si="25"/>
        <v>80</v>
      </c>
      <c r="U150" s="94">
        <f t="shared" si="26"/>
        <v>81.63265306122449</v>
      </c>
    </row>
    <row r="151" spans="1:21" ht="16.5" customHeight="1">
      <c r="A151" s="3">
        <v>143</v>
      </c>
      <c r="B151" s="95" t="s">
        <v>53</v>
      </c>
      <c r="C151" s="2" t="s">
        <v>33</v>
      </c>
      <c r="D151" s="2" t="s">
        <v>11</v>
      </c>
      <c r="E151" s="105">
        <v>7</v>
      </c>
      <c r="F151" s="2"/>
      <c r="G151" s="1">
        <v>65</v>
      </c>
      <c r="H151" s="1">
        <v>0</v>
      </c>
      <c r="I151" s="94">
        <f t="shared" si="18"/>
        <v>0</v>
      </c>
      <c r="J151" s="39">
        <v>22</v>
      </c>
      <c r="K151" s="94">
        <f t="shared" si="19"/>
        <v>33.84615384615385</v>
      </c>
      <c r="L151" s="39">
        <f t="shared" si="20"/>
        <v>22</v>
      </c>
      <c r="M151" s="94">
        <f t="shared" si="21"/>
        <v>33.84615384615385</v>
      </c>
      <c r="N151" s="39">
        <v>29</v>
      </c>
      <c r="O151" s="94">
        <f t="shared" si="22"/>
        <v>44.61538461538462</v>
      </c>
      <c r="P151" s="21">
        <v>14</v>
      </c>
      <c r="Q151" s="94">
        <f t="shared" si="23"/>
        <v>21.53846153846154</v>
      </c>
      <c r="R151" s="21">
        <v>0</v>
      </c>
      <c r="S151" s="94">
        <f t="shared" si="24"/>
        <v>0</v>
      </c>
      <c r="T151" s="39">
        <f t="shared" si="25"/>
        <v>43</v>
      </c>
      <c r="U151" s="94">
        <f t="shared" si="26"/>
        <v>66.15384615384615</v>
      </c>
    </row>
    <row r="152" spans="1:21" ht="16.5" customHeight="1">
      <c r="A152" s="3">
        <v>144</v>
      </c>
      <c r="B152" s="25" t="s">
        <v>57</v>
      </c>
      <c r="C152" s="78" t="s">
        <v>33</v>
      </c>
      <c r="D152" s="2" t="s">
        <v>11</v>
      </c>
      <c r="E152" s="105">
        <v>7</v>
      </c>
      <c r="F152" s="2"/>
      <c r="G152" s="1">
        <v>111</v>
      </c>
      <c r="H152" s="1">
        <v>0</v>
      </c>
      <c r="I152" s="94">
        <f t="shared" si="18"/>
        <v>0</v>
      </c>
      <c r="J152" s="39">
        <v>53</v>
      </c>
      <c r="K152" s="94">
        <f t="shared" si="19"/>
        <v>47.74774774774775</v>
      </c>
      <c r="L152" s="39">
        <f t="shared" si="20"/>
        <v>53</v>
      </c>
      <c r="M152" s="94">
        <f t="shared" si="21"/>
        <v>47.74774774774775</v>
      </c>
      <c r="N152" s="39">
        <v>48</v>
      </c>
      <c r="O152" s="94">
        <f t="shared" si="22"/>
        <v>43.24324324324324</v>
      </c>
      <c r="P152" s="21">
        <v>10</v>
      </c>
      <c r="Q152" s="94">
        <f t="shared" si="23"/>
        <v>9.00900900900901</v>
      </c>
      <c r="R152" s="21">
        <v>0</v>
      </c>
      <c r="S152" s="94">
        <f t="shared" si="24"/>
        <v>0</v>
      </c>
      <c r="T152" s="39">
        <f t="shared" si="25"/>
        <v>58</v>
      </c>
      <c r="U152" s="94">
        <f t="shared" si="26"/>
        <v>52.25225225225225</v>
      </c>
    </row>
    <row r="153" spans="1:21" ht="16.5" customHeight="1">
      <c r="A153" s="3">
        <v>145</v>
      </c>
      <c r="B153" s="25" t="s">
        <v>58</v>
      </c>
      <c r="C153" s="26" t="s">
        <v>33</v>
      </c>
      <c r="D153" s="13" t="s">
        <v>11</v>
      </c>
      <c r="E153" s="78">
        <v>7</v>
      </c>
      <c r="F153" s="2"/>
      <c r="G153" s="35">
        <v>73</v>
      </c>
      <c r="H153" s="1">
        <v>0</v>
      </c>
      <c r="I153" s="94">
        <f t="shared" si="18"/>
        <v>0</v>
      </c>
      <c r="J153" s="39">
        <v>17</v>
      </c>
      <c r="K153" s="94">
        <f t="shared" si="19"/>
        <v>23.28767123287671</v>
      </c>
      <c r="L153" s="39">
        <f t="shared" si="20"/>
        <v>17</v>
      </c>
      <c r="M153" s="94">
        <f t="shared" si="21"/>
        <v>23.28767123287671</v>
      </c>
      <c r="N153" s="39">
        <v>36</v>
      </c>
      <c r="O153" s="94">
        <f t="shared" si="22"/>
        <v>49.31506849315068</v>
      </c>
      <c r="P153" s="21">
        <v>17</v>
      </c>
      <c r="Q153" s="94">
        <f t="shared" si="23"/>
        <v>23.28767123287671</v>
      </c>
      <c r="R153" s="21">
        <v>3</v>
      </c>
      <c r="S153" s="94">
        <f t="shared" si="24"/>
        <v>4.10958904109589</v>
      </c>
      <c r="T153" s="39">
        <f t="shared" si="25"/>
        <v>56</v>
      </c>
      <c r="U153" s="94">
        <f t="shared" si="26"/>
        <v>76.71232876712328</v>
      </c>
    </row>
    <row r="154" spans="1:21" ht="16.5" customHeight="1">
      <c r="A154" s="3">
        <v>146</v>
      </c>
      <c r="B154" s="96" t="s">
        <v>59</v>
      </c>
      <c r="C154" s="29" t="s">
        <v>33</v>
      </c>
      <c r="D154" s="29" t="s">
        <v>11</v>
      </c>
      <c r="E154" s="87">
        <v>7</v>
      </c>
      <c r="F154" s="30"/>
      <c r="G154" s="31">
        <v>112</v>
      </c>
      <c r="H154" s="116">
        <v>0</v>
      </c>
      <c r="I154" s="94">
        <f t="shared" si="18"/>
        <v>0</v>
      </c>
      <c r="J154" s="114">
        <v>13</v>
      </c>
      <c r="K154" s="94">
        <f t="shared" si="19"/>
        <v>11.607142857142858</v>
      </c>
      <c r="L154" s="39">
        <f t="shared" si="20"/>
        <v>13</v>
      </c>
      <c r="M154" s="94">
        <f t="shared" si="21"/>
        <v>11.607142857142858</v>
      </c>
      <c r="N154" s="114">
        <v>51</v>
      </c>
      <c r="O154" s="94">
        <f t="shared" si="22"/>
        <v>45.535714285714285</v>
      </c>
      <c r="P154" s="111">
        <v>47</v>
      </c>
      <c r="Q154" s="94">
        <f t="shared" si="23"/>
        <v>41.964285714285715</v>
      </c>
      <c r="R154" s="111">
        <v>1</v>
      </c>
      <c r="S154" s="94">
        <f t="shared" si="24"/>
        <v>0.8928571428571428</v>
      </c>
      <c r="T154" s="39">
        <f t="shared" si="25"/>
        <v>99</v>
      </c>
      <c r="U154" s="94">
        <f t="shared" si="26"/>
        <v>88.39285714285714</v>
      </c>
    </row>
    <row r="155" spans="1:21" ht="16.5" customHeight="1">
      <c r="A155" s="3">
        <v>147</v>
      </c>
      <c r="B155" s="25" t="s">
        <v>60</v>
      </c>
      <c r="C155" s="14" t="s">
        <v>33</v>
      </c>
      <c r="D155" s="14" t="s">
        <v>11</v>
      </c>
      <c r="E155" s="78">
        <v>7</v>
      </c>
      <c r="F155" s="14"/>
      <c r="G155" s="35">
        <v>147</v>
      </c>
      <c r="H155" s="35">
        <v>0</v>
      </c>
      <c r="I155" s="94">
        <f t="shared" si="18"/>
        <v>0</v>
      </c>
      <c r="J155" s="115">
        <v>16</v>
      </c>
      <c r="K155" s="94">
        <f t="shared" si="19"/>
        <v>10.884353741496598</v>
      </c>
      <c r="L155" s="39">
        <f t="shared" si="20"/>
        <v>16</v>
      </c>
      <c r="M155" s="94">
        <f t="shared" si="21"/>
        <v>10.884353741496598</v>
      </c>
      <c r="N155" s="115">
        <v>68</v>
      </c>
      <c r="O155" s="94">
        <f t="shared" si="22"/>
        <v>46.25850340136054</v>
      </c>
      <c r="P155" s="36">
        <v>62</v>
      </c>
      <c r="Q155" s="94">
        <f t="shared" si="23"/>
        <v>42.17687074829932</v>
      </c>
      <c r="R155" s="36">
        <v>1</v>
      </c>
      <c r="S155" s="94">
        <f t="shared" si="24"/>
        <v>0.6802721088435374</v>
      </c>
      <c r="T155" s="39">
        <f t="shared" si="25"/>
        <v>131</v>
      </c>
      <c r="U155" s="94">
        <f t="shared" si="26"/>
        <v>89.1156462585034</v>
      </c>
    </row>
    <row r="156" spans="1:21" ht="16.5" customHeight="1">
      <c r="A156" s="3">
        <v>148</v>
      </c>
      <c r="B156" s="97" t="s">
        <v>67</v>
      </c>
      <c r="C156" s="9" t="s">
        <v>33</v>
      </c>
      <c r="D156" s="9" t="s">
        <v>11</v>
      </c>
      <c r="E156" s="83">
        <v>7</v>
      </c>
      <c r="F156" s="9"/>
      <c r="G156" s="83">
        <v>84</v>
      </c>
      <c r="H156" s="83">
        <v>0</v>
      </c>
      <c r="I156" s="94">
        <f t="shared" si="18"/>
        <v>0</v>
      </c>
      <c r="J156" s="112">
        <v>23</v>
      </c>
      <c r="K156" s="94">
        <f t="shared" si="19"/>
        <v>27.380952380952383</v>
      </c>
      <c r="L156" s="39">
        <f t="shared" si="20"/>
        <v>23</v>
      </c>
      <c r="M156" s="94">
        <f t="shared" si="21"/>
        <v>27.380952380952383</v>
      </c>
      <c r="N156" s="112">
        <v>43</v>
      </c>
      <c r="O156" s="94">
        <f t="shared" si="22"/>
        <v>51.19047619047619</v>
      </c>
      <c r="P156" s="112">
        <v>18</v>
      </c>
      <c r="Q156" s="94">
        <f t="shared" si="23"/>
        <v>21.428571428571427</v>
      </c>
      <c r="R156" s="112">
        <v>0</v>
      </c>
      <c r="S156" s="94">
        <f t="shared" si="24"/>
        <v>0</v>
      </c>
      <c r="T156" s="39">
        <f t="shared" si="25"/>
        <v>61</v>
      </c>
      <c r="U156" s="94">
        <f t="shared" si="26"/>
        <v>72.61904761904762</v>
      </c>
    </row>
    <row r="157" spans="1:21" ht="16.5" customHeight="1">
      <c r="A157" s="3">
        <v>149</v>
      </c>
      <c r="B157" s="25" t="s">
        <v>63</v>
      </c>
      <c r="C157" s="13" t="s">
        <v>33</v>
      </c>
      <c r="D157" s="13" t="s">
        <v>11</v>
      </c>
      <c r="E157" s="105">
        <v>7</v>
      </c>
      <c r="F157" s="2"/>
      <c r="G157" s="1">
        <v>82</v>
      </c>
      <c r="H157" s="1">
        <v>0</v>
      </c>
      <c r="I157" s="94">
        <f t="shared" si="18"/>
        <v>0</v>
      </c>
      <c r="J157" s="39">
        <v>19</v>
      </c>
      <c r="K157" s="94">
        <f t="shared" si="19"/>
        <v>23.170731707317074</v>
      </c>
      <c r="L157" s="39">
        <f t="shared" si="20"/>
        <v>19</v>
      </c>
      <c r="M157" s="94">
        <f t="shared" si="21"/>
        <v>23.170731707317074</v>
      </c>
      <c r="N157" s="39">
        <v>41</v>
      </c>
      <c r="O157" s="94">
        <f t="shared" si="22"/>
        <v>50</v>
      </c>
      <c r="P157" s="21">
        <v>22</v>
      </c>
      <c r="Q157" s="94">
        <f t="shared" si="23"/>
        <v>26.82926829268293</v>
      </c>
      <c r="R157" s="21">
        <v>0</v>
      </c>
      <c r="S157" s="94">
        <f t="shared" si="24"/>
        <v>0</v>
      </c>
      <c r="T157" s="39">
        <f t="shared" si="25"/>
        <v>63</v>
      </c>
      <c r="U157" s="94">
        <f t="shared" si="26"/>
        <v>76.82926829268293</v>
      </c>
    </row>
    <row r="158" spans="1:21" ht="16.5" customHeight="1">
      <c r="A158" s="3">
        <v>150</v>
      </c>
      <c r="B158" s="95" t="s">
        <v>64</v>
      </c>
      <c r="C158" s="2" t="s">
        <v>33</v>
      </c>
      <c r="D158" s="2" t="s">
        <v>11</v>
      </c>
      <c r="E158" s="105">
        <v>7</v>
      </c>
      <c r="F158" s="2"/>
      <c r="G158" s="1">
        <v>50</v>
      </c>
      <c r="H158" s="1">
        <v>0</v>
      </c>
      <c r="I158" s="94">
        <f t="shared" si="18"/>
        <v>0</v>
      </c>
      <c r="J158" s="39">
        <v>12</v>
      </c>
      <c r="K158" s="94">
        <f t="shared" si="19"/>
        <v>24</v>
      </c>
      <c r="L158" s="39">
        <f t="shared" si="20"/>
        <v>12</v>
      </c>
      <c r="M158" s="94">
        <f t="shared" si="21"/>
        <v>24</v>
      </c>
      <c r="N158" s="39">
        <v>32</v>
      </c>
      <c r="O158" s="94">
        <f t="shared" si="22"/>
        <v>64</v>
      </c>
      <c r="P158" s="21">
        <v>6</v>
      </c>
      <c r="Q158" s="94">
        <f t="shared" si="23"/>
        <v>12</v>
      </c>
      <c r="R158" s="21">
        <v>0</v>
      </c>
      <c r="S158" s="94">
        <f t="shared" si="24"/>
        <v>0</v>
      </c>
      <c r="T158" s="39">
        <f t="shared" si="25"/>
        <v>38</v>
      </c>
      <c r="U158" s="94">
        <f t="shared" si="26"/>
        <v>76</v>
      </c>
    </row>
    <row r="159" spans="1:21" ht="16.5" customHeight="1">
      <c r="A159" s="3">
        <v>151</v>
      </c>
      <c r="B159" s="95" t="s">
        <v>65</v>
      </c>
      <c r="C159" s="75" t="s">
        <v>33</v>
      </c>
      <c r="D159" s="75" t="s">
        <v>11</v>
      </c>
      <c r="E159" s="106">
        <v>7</v>
      </c>
      <c r="F159" s="75"/>
      <c r="G159" s="1">
        <v>109</v>
      </c>
      <c r="H159" s="1">
        <v>0</v>
      </c>
      <c r="I159" s="94">
        <f t="shared" si="18"/>
        <v>0</v>
      </c>
      <c r="J159" s="39">
        <v>65</v>
      </c>
      <c r="K159" s="94">
        <f t="shared" si="19"/>
        <v>59.63302752293578</v>
      </c>
      <c r="L159" s="39">
        <f t="shared" si="20"/>
        <v>65</v>
      </c>
      <c r="M159" s="94">
        <f t="shared" si="21"/>
        <v>59.63302752293578</v>
      </c>
      <c r="N159" s="39">
        <v>39</v>
      </c>
      <c r="O159" s="94">
        <f t="shared" si="22"/>
        <v>35.77981651376147</v>
      </c>
      <c r="P159" s="21">
        <v>4</v>
      </c>
      <c r="Q159" s="94">
        <f t="shared" si="23"/>
        <v>3.669724770642202</v>
      </c>
      <c r="R159" s="21">
        <v>1</v>
      </c>
      <c r="S159" s="94">
        <f t="shared" si="24"/>
        <v>0.9174311926605505</v>
      </c>
      <c r="T159" s="39">
        <f t="shared" si="25"/>
        <v>44</v>
      </c>
      <c r="U159" s="94">
        <f t="shared" si="26"/>
        <v>40.36697247706422</v>
      </c>
    </row>
    <row r="160" spans="1:21" ht="16.5" customHeight="1">
      <c r="A160" s="3">
        <v>152</v>
      </c>
      <c r="B160" s="95" t="s">
        <v>66</v>
      </c>
      <c r="C160" s="75" t="s">
        <v>33</v>
      </c>
      <c r="D160" s="75" t="s">
        <v>11</v>
      </c>
      <c r="E160" s="106">
        <v>7</v>
      </c>
      <c r="F160" s="75"/>
      <c r="G160" s="1">
        <v>86</v>
      </c>
      <c r="H160" s="1">
        <v>0</v>
      </c>
      <c r="I160" s="94">
        <f t="shared" si="18"/>
        <v>0</v>
      </c>
      <c r="J160" s="39">
        <v>39</v>
      </c>
      <c r="K160" s="94">
        <f t="shared" si="19"/>
        <v>45.348837209302324</v>
      </c>
      <c r="L160" s="39">
        <f t="shared" si="20"/>
        <v>39</v>
      </c>
      <c r="M160" s="94">
        <f t="shared" si="21"/>
        <v>45.348837209302324</v>
      </c>
      <c r="N160" s="39">
        <v>42</v>
      </c>
      <c r="O160" s="94">
        <f t="shared" si="22"/>
        <v>48.837209302325576</v>
      </c>
      <c r="P160" s="21">
        <v>5</v>
      </c>
      <c r="Q160" s="94">
        <f t="shared" si="23"/>
        <v>5.813953488372093</v>
      </c>
      <c r="R160" s="21">
        <v>0</v>
      </c>
      <c r="S160" s="94">
        <f t="shared" si="24"/>
        <v>0</v>
      </c>
      <c r="T160" s="39">
        <f t="shared" si="25"/>
        <v>47</v>
      </c>
      <c r="U160" s="94">
        <f t="shared" si="26"/>
        <v>54.65116279069767</v>
      </c>
    </row>
    <row r="162" spans="2:13" ht="16.5" customHeight="1">
      <c r="B162" s="179" t="s">
        <v>19</v>
      </c>
      <c r="C162" s="179"/>
      <c r="D162" s="179"/>
      <c r="E162" s="179"/>
      <c r="F162"/>
      <c r="G162" s="108"/>
      <c r="H162" s="108"/>
      <c r="I162"/>
      <c r="J162" s="179" t="s">
        <v>18</v>
      </c>
      <c r="K162" s="179"/>
      <c r="L162" s="179"/>
      <c r="M162" s="179"/>
    </row>
    <row r="163" spans="2:13" ht="16.5" customHeight="1">
      <c r="B163" s="103"/>
      <c r="C163"/>
      <c r="D163"/>
      <c r="E163" s="108"/>
      <c r="F163"/>
      <c r="G163" s="108"/>
      <c r="H163" s="108"/>
      <c r="I163"/>
      <c r="J163" s="108"/>
      <c r="K163"/>
      <c r="L163"/>
      <c r="M163"/>
    </row>
    <row r="164" spans="2:13" ht="16.5" customHeight="1">
      <c r="B164" s="103"/>
      <c r="C164" s="93" t="s">
        <v>76</v>
      </c>
      <c r="D164" s="93"/>
      <c r="E164" s="109"/>
      <c r="F164" s="93"/>
      <c r="G164" s="109"/>
      <c r="H164" s="109"/>
      <c r="I164" s="93"/>
      <c r="J164" s="179" t="s">
        <v>77</v>
      </c>
      <c r="K164" s="179"/>
      <c r="L164" s="179"/>
      <c r="M164" s="179"/>
    </row>
  </sheetData>
  <sheetProtection/>
  <mergeCells count="22">
    <mergeCell ref="B162:E162"/>
    <mergeCell ref="J162:M162"/>
    <mergeCell ref="E5:E8"/>
    <mergeCell ref="F5:F8"/>
    <mergeCell ref="J164:M164"/>
    <mergeCell ref="G5:G8"/>
    <mergeCell ref="H5:U5"/>
    <mergeCell ref="H6:I7"/>
    <mergeCell ref="J6:K7"/>
    <mergeCell ref="L6:M7"/>
    <mergeCell ref="A1:U1"/>
    <mergeCell ref="A2:U2"/>
    <mergeCell ref="A3:U3"/>
    <mergeCell ref="A4:U4"/>
    <mergeCell ref="A5:A8"/>
    <mergeCell ref="B5:B8"/>
    <mergeCell ref="C5:C8"/>
    <mergeCell ref="D5:D8"/>
    <mergeCell ref="R6:S7"/>
    <mergeCell ref="T6:U7"/>
    <mergeCell ref="N6:O7"/>
    <mergeCell ref="P6:Q7"/>
  </mergeCells>
  <printOptions/>
  <pageMargins left="0.11" right="0.08" top="0.44" bottom="0.25" header="0.5" footer="0.2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D21"/>
  <sheetViews>
    <sheetView zoomScalePageLayoutView="0" workbookViewId="0" topLeftCell="A1">
      <selection activeCell="C3" sqref="C3:C21"/>
    </sheetView>
  </sheetViews>
  <sheetFormatPr defaultColWidth="9.00390625" defaultRowHeight="15.75"/>
  <cols>
    <col min="3" max="3" width="19.375" style="0" customWidth="1"/>
    <col min="4" max="4" width="23.75390625" style="0" customWidth="1"/>
  </cols>
  <sheetData>
    <row r="2" spans="3:4" ht="15.75">
      <c r="C2">
        <v>6</v>
      </c>
      <c r="D2">
        <v>9</v>
      </c>
    </row>
    <row r="3" spans="3:4" ht="18.75">
      <c r="C3" s="120" t="s">
        <v>57</v>
      </c>
      <c r="D3" s="130" t="s">
        <v>112</v>
      </c>
    </row>
    <row r="4" spans="3:4" ht="18.75">
      <c r="C4" s="121" t="s">
        <v>62</v>
      </c>
      <c r="D4" s="130" t="s">
        <v>113</v>
      </c>
    </row>
    <row r="5" spans="3:4" ht="18.75">
      <c r="C5" s="121" t="s">
        <v>49</v>
      </c>
      <c r="D5" s="130" t="s">
        <v>114</v>
      </c>
    </row>
    <row r="6" spans="3:4" ht="18.75">
      <c r="C6" s="122" t="s">
        <v>67</v>
      </c>
      <c r="D6" s="130" t="s">
        <v>115</v>
      </c>
    </row>
    <row r="7" spans="3:4" ht="18.75">
      <c r="C7" s="122" t="s">
        <v>64</v>
      </c>
      <c r="D7" s="130" t="s">
        <v>116</v>
      </c>
    </row>
    <row r="8" spans="3:4" ht="15.75">
      <c r="C8" s="8" t="s">
        <v>53</v>
      </c>
      <c r="D8" s="130" t="s">
        <v>117</v>
      </c>
    </row>
    <row r="9" spans="3:4" ht="18.75">
      <c r="C9" s="121" t="s">
        <v>40</v>
      </c>
      <c r="D9" s="130" t="s">
        <v>118</v>
      </c>
    </row>
    <row r="10" spans="3:4" ht="18.75">
      <c r="C10" s="122" t="s">
        <v>63</v>
      </c>
      <c r="D10" s="130" t="s">
        <v>63</v>
      </c>
    </row>
    <row r="11" spans="3:4" ht="18.75">
      <c r="C11" s="121" t="s">
        <v>48</v>
      </c>
      <c r="D11" s="130" t="s">
        <v>119</v>
      </c>
    </row>
    <row r="12" spans="3:4" ht="18.75">
      <c r="C12" s="120" t="s">
        <v>59</v>
      </c>
      <c r="D12" s="130" t="s">
        <v>120</v>
      </c>
    </row>
    <row r="13" spans="3:4" ht="18.75">
      <c r="C13" s="120" t="s">
        <v>58</v>
      </c>
      <c r="D13" s="130" t="s">
        <v>121</v>
      </c>
    </row>
    <row r="14" spans="3:4" ht="18.75">
      <c r="C14" s="121" t="s">
        <v>44</v>
      </c>
      <c r="D14" s="130" t="s">
        <v>44</v>
      </c>
    </row>
    <row r="15" spans="3:4" ht="18.75">
      <c r="C15" s="121" t="s">
        <v>46</v>
      </c>
      <c r="D15" s="130" t="s">
        <v>122</v>
      </c>
    </row>
    <row r="16" spans="3:4" ht="18.75">
      <c r="C16" s="122" t="s">
        <v>66</v>
      </c>
      <c r="D16" s="130" t="s">
        <v>123</v>
      </c>
    </row>
    <row r="17" spans="3:4" ht="18.75">
      <c r="C17" s="121" t="s">
        <v>61</v>
      </c>
      <c r="D17" s="130" t="s">
        <v>124</v>
      </c>
    </row>
    <row r="18" spans="3:4" ht="18.75">
      <c r="C18" s="122" t="s">
        <v>65</v>
      </c>
      <c r="D18" s="130" t="s">
        <v>125</v>
      </c>
    </row>
    <row r="19" spans="3:4" ht="18.75">
      <c r="C19" s="121" t="s">
        <v>34</v>
      </c>
      <c r="D19" s="130" t="s">
        <v>126</v>
      </c>
    </row>
    <row r="20" spans="3:4" ht="18.75">
      <c r="C20" s="121" t="s">
        <v>43</v>
      </c>
      <c r="D20" s="130" t="s">
        <v>127</v>
      </c>
    </row>
    <row r="21" spans="3:4" ht="18.75">
      <c r="C21" s="120" t="s">
        <v>60</v>
      </c>
      <c r="D21" s="161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Ghostviet.com</dc:creator>
  <cp:keywords/>
  <dc:description/>
  <cp:lastModifiedBy>Le Tien Duat</cp:lastModifiedBy>
  <cp:lastPrinted>2019-05-16T01:54:55Z</cp:lastPrinted>
  <dcterms:created xsi:type="dcterms:W3CDTF">2015-12-22T06:51:05Z</dcterms:created>
  <dcterms:modified xsi:type="dcterms:W3CDTF">2019-05-16T01:56:34Z</dcterms:modified>
  <cp:category/>
  <cp:version/>
  <cp:contentType/>
  <cp:contentStatus/>
</cp:coreProperties>
</file>